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https://d.docs.live.net/6d95512d4f72ca06/Desktop/"/>
    </mc:Choice>
  </mc:AlternateContent>
  <xr:revisionPtr revIDLastSave="1" documentId="8_{5F19BC20-F6DF-48DE-929F-907AB5997728}" xr6:coauthVersionLast="36" xr6:coauthVersionMax="36" xr10:uidLastSave="{836D8EBB-211D-4662-926D-F136FED13C3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83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G302" i="9"/>
  <c r="F302" i="9"/>
  <c r="H301" i="9"/>
  <c r="G301" i="9"/>
  <c r="F301" i="9"/>
  <c r="E301" i="9"/>
  <c r="B301" i="9" s="1"/>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7" i="9"/>
  <c r="F276" i="9"/>
  <c r="L275" i="9"/>
  <c r="F275" i="9" s="1"/>
  <c r="H275" i="9"/>
  <c r="F274" i="9"/>
  <c r="I273" i="9"/>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E220" i="9"/>
  <c r="M219" i="9"/>
  <c r="L219" i="9"/>
  <c r="F219" i="9"/>
  <c r="E219" i="9"/>
  <c r="B219" i="9"/>
  <c r="M218" i="9"/>
  <c r="L218" i="9"/>
  <c r="E218" i="9"/>
  <c r="M217" i="9"/>
  <c r="L217" i="9"/>
  <c r="E217" i="9"/>
  <c r="M216" i="9"/>
  <c r="L216" i="9"/>
  <c r="F216" i="9" s="1"/>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G116" i="9"/>
  <c r="F116" i="9"/>
  <c r="E116" i="9"/>
  <c r="B116" i="9"/>
  <c r="H115" i="9"/>
  <c r="G115" i="9"/>
  <c r="F115" i="9"/>
  <c r="E115" i="9"/>
  <c r="B115" i="9" s="1"/>
  <c r="H114" i="9"/>
  <c r="G114" i="9"/>
  <c r="F114" i="9"/>
  <c r="E114" i="9"/>
  <c r="B114" i="9"/>
  <c r="H113" i="9"/>
  <c r="G113" i="9"/>
  <c r="F113" i="9"/>
  <c r="E113" i="9"/>
  <c r="B113" i="9" s="1"/>
  <c r="H112" i="9"/>
  <c r="G112" i="9"/>
  <c r="F112" i="9"/>
  <c r="E112" i="9"/>
  <c r="B112" i="9"/>
  <c r="H111" i="9"/>
  <c r="G111" i="9"/>
  <c r="F111" i="9"/>
  <c r="E111" i="9"/>
  <c r="B111" i="9" s="1"/>
  <c r="H110" i="9"/>
  <c r="E110" i="9" s="1"/>
  <c r="B110" i="9" s="1"/>
  <c r="G110" i="9"/>
  <c r="F110" i="9"/>
  <c r="H109" i="9"/>
  <c r="G109" i="9"/>
  <c r="F109" i="9"/>
  <c r="E109" i="9"/>
  <c r="B109" i="9" s="1"/>
  <c r="H108" i="9"/>
  <c r="G108" i="9"/>
  <c r="F108" i="9"/>
  <c r="E108" i="9"/>
  <c r="B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G98" i="9"/>
  <c r="F98" i="9"/>
  <c r="E98" i="9"/>
  <c r="B98" i="9" s="1"/>
  <c r="H97" i="9"/>
  <c r="G97" i="9"/>
  <c r="F97" i="9"/>
  <c r="E97" i="9"/>
  <c r="B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G73" i="9"/>
  <c r="F73" i="9"/>
  <c r="E73" i="9"/>
  <c r="B73" i="9" s="1"/>
  <c r="H72" i="9"/>
  <c r="G72" i="9"/>
  <c r="F72" i="9"/>
  <c r="E72" i="9"/>
  <c r="B72" i="9"/>
  <c r="H71" i="9"/>
  <c r="G71" i="9"/>
  <c r="F71" i="9"/>
  <c r="E71" i="9"/>
  <c r="B71" i="9" s="1"/>
  <c r="H70" i="9"/>
  <c r="E70" i="9" s="1"/>
  <c r="B70" i="9" s="1"/>
  <c r="G70" i="9"/>
  <c r="F70" i="9"/>
  <c r="H69" i="9"/>
  <c r="G69" i="9"/>
  <c r="F69" i="9"/>
  <c r="E69" i="9"/>
  <c r="B69" i="9" s="1"/>
  <c r="H68" i="9"/>
  <c r="G68" i="9"/>
  <c r="F68" i="9"/>
  <c r="E68" i="9"/>
  <c r="B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G62" i="9"/>
  <c r="F62" i="9"/>
  <c r="E62" i="9"/>
  <c r="B62" i="9"/>
  <c r="H61" i="9"/>
  <c r="G61" i="9"/>
  <c r="F61" i="9"/>
  <c r="E61" i="9"/>
  <c r="B61" i="9" s="1"/>
  <c r="H60" i="9"/>
  <c r="E60" i="9" s="1"/>
  <c r="B60" i="9" s="1"/>
  <c r="G60" i="9"/>
  <c r="F60" i="9"/>
  <c r="H59" i="9"/>
  <c r="G59" i="9"/>
  <c r="F59" i="9"/>
  <c r="E59" i="9"/>
  <c r="B59" i="9" s="1"/>
  <c r="H58" i="9"/>
  <c r="G58" i="9"/>
  <c r="F58" i="9"/>
  <c r="E58" i="9"/>
  <c r="B58" i="9"/>
  <c r="H57" i="9"/>
  <c r="G57" i="9"/>
  <c r="F57" i="9"/>
  <c r="E57" i="9"/>
  <c r="B57" i="9" s="1"/>
  <c r="H56" i="9"/>
  <c r="E56" i="9" s="1"/>
  <c r="B56" i="9" s="1"/>
  <c r="G56" i="9"/>
  <c r="F56" i="9"/>
  <c r="H55" i="9"/>
  <c r="G55" i="9"/>
  <c r="F55" i="9"/>
  <c r="E55" i="9"/>
  <c r="B55" i="9" s="1"/>
  <c r="H54" i="9"/>
  <c r="G54" i="9"/>
  <c r="F54" i="9"/>
  <c r="E54" i="9"/>
  <c r="B54" i="9"/>
  <c r="H53" i="9"/>
  <c r="G53" i="9"/>
  <c r="F53" i="9"/>
  <c r="E53" i="9"/>
  <c r="B53" i="9" s="1"/>
  <c r="H52" i="9"/>
  <c r="G52" i="9"/>
  <c r="F52" i="9"/>
  <c r="E52" i="9"/>
  <c r="B52" i="9"/>
  <c r="H51" i="9"/>
  <c r="G51" i="9"/>
  <c r="F51" i="9"/>
  <c r="E51" i="9"/>
  <c r="B51" i="9" s="1"/>
  <c r="H50" i="9"/>
  <c r="G50" i="9"/>
  <c r="F50" i="9"/>
  <c r="E50" i="9"/>
  <c r="B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E26" i="9" s="1"/>
  <c r="B26" i="9" s="1"/>
  <c r="G26" i="9"/>
  <c r="F26" i="9"/>
  <c r="H25" i="9"/>
  <c r="E25" i="9" s="1"/>
  <c r="B25" i="9" s="1"/>
  <c r="G25" i="9"/>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D95" i="8"/>
  <c r="D90" i="8"/>
  <c r="D85" i="8"/>
  <c r="C1560" i="1" s="1"/>
  <c r="H1560" i="1" s="1"/>
  <c r="D80" i="8"/>
  <c r="D75" i="8"/>
  <c r="D70" i="8"/>
  <c r="D65" i="8"/>
  <c r="D60" i="8"/>
  <c r="D55" i="8"/>
  <c r="D50" i="8"/>
  <c r="D44" i="8"/>
  <c r="D36" i="8"/>
  <c r="D26" i="8"/>
  <c r="D24" i="8" s="1"/>
  <c r="C1499" i="1" s="1"/>
  <c r="G1499" i="1" s="1"/>
  <c r="D18" i="8"/>
  <c r="D8" i="8"/>
  <c r="D6" i="8"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401" i="1" s="1"/>
  <c r="D107" i="6"/>
  <c r="C1401" i="1"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I28" i="3"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246" i="5"/>
  <c r="D245" i="5" s="1"/>
  <c r="D237" i="5" s="1"/>
  <c r="F244" i="5"/>
  <c r="F243" i="5"/>
  <c r="E242" i="5"/>
  <c r="D242" i="5"/>
  <c r="F242" i="5" s="1"/>
  <c r="F241" i="5"/>
  <c r="F240" i="5"/>
  <c r="E239" i="5"/>
  <c r="D1216" i="1" s="1"/>
  <c r="H1216" i="1" s="1"/>
  <c r="D239" i="5"/>
  <c r="E238" i="5"/>
  <c r="D1215" i="1" s="1"/>
  <c r="H1215" i="1" s="1"/>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124" i="1" s="1"/>
  <c r="H1124" i="1" s="1"/>
  <c r="D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E79" i="5"/>
  <c r="E78" i="5" s="1"/>
  <c r="D1056" i="1" s="1"/>
  <c r="H1056" i="1"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D12"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F421" i="4" s="1"/>
  <c r="E418" i="4"/>
  <c r="D418" i="4"/>
  <c r="F418" i="4" s="1"/>
  <c r="E417" i="4"/>
  <c r="D412" i="1" s="1"/>
  <c r="D417" i="4"/>
  <c r="E416" i="4"/>
  <c r="E643" i="4" s="1"/>
  <c r="D637" i="1" s="1"/>
  <c r="D416" i="4"/>
  <c r="D643" i="4" s="1"/>
  <c r="C637" i="1"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E350" i="4" s="1"/>
  <c r="D345" i="1" s="1"/>
  <c r="D363" i="4"/>
  <c r="F362" i="4"/>
  <c r="F361" i="4"/>
  <c r="F360" i="4"/>
  <c r="F359" i="4"/>
  <c r="F358" i="4"/>
  <c r="F357" i="4"/>
  <c r="E356" i="4"/>
  <c r="D356" i="4"/>
  <c r="F356" i="4" s="1"/>
  <c r="F355" i="4"/>
  <c r="F354" i="4"/>
  <c r="F353" i="4"/>
  <c r="E352" i="4"/>
  <c r="D352" i="4"/>
  <c r="F352" i="4" s="1"/>
  <c r="E351" i="4"/>
  <c r="D351" i="4"/>
  <c r="F351" i="4" s="1"/>
  <c r="D350"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E224" i="4" s="1"/>
  <c r="D220"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D163"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D82" i="4" s="1"/>
  <c r="E82" i="4"/>
  <c r="D78" i="1"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D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D6" i="4" s="1"/>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G1577" i="1" s="1"/>
  <c r="C1576" i="1"/>
  <c r="H1576" i="1" s="1"/>
  <c r="C1575" i="1"/>
  <c r="G1575" i="1" s="1"/>
  <c r="G1574" i="1"/>
  <c r="C1574" i="1"/>
  <c r="H1574" i="1" s="1"/>
  <c r="C1573" i="1"/>
  <c r="G1573" i="1" s="1"/>
  <c r="G1572" i="1"/>
  <c r="C1572" i="1"/>
  <c r="H1572" i="1" s="1"/>
  <c r="C1571" i="1"/>
  <c r="G1571" i="1" s="1"/>
  <c r="G1570" i="1"/>
  <c r="C1570" i="1"/>
  <c r="H1570" i="1" s="1"/>
  <c r="C1569" i="1"/>
  <c r="G1569" i="1" s="1"/>
  <c r="G1568" i="1"/>
  <c r="C1568" i="1"/>
  <c r="H1568" i="1" s="1"/>
  <c r="C1567" i="1"/>
  <c r="G1567" i="1" s="1"/>
  <c r="G1566" i="1"/>
  <c r="C1566" i="1"/>
  <c r="H1566" i="1" s="1"/>
  <c r="C1565" i="1"/>
  <c r="G1565" i="1" s="1"/>
  <c r="G1564" i="1"/>
  <c r="C1564" i="1"/>
  <c r="H1564" i="1" s="1"/>
  <c r="C1563" i="1"/>
  <c r="G1563" i="1" s="1"/>
  <c r="G1562" i="1"/>
  <c r="C1562" i="1"/>
  <c r="H1562" i="1" s="1"/>
  <c r="C1561" i="1"/>
  <c r="G1561" i="1" s="1"/>
  <c r="C1559" i="1"/>
  <c r="G1559" i="1" s="1"/>
  <c r="G1558" i="1"/>
  <c r="C1558" i="1"/>
  <c r="H1558" i="1" s="1"/>
  <c r="C1557" i="1"/>
  <c r="G1557" i="1" s="1"/>
  <c r="G1556" i="1"/>
  <c r="C1556" i="1"/>
  <c r="H1556" i="1" s="1"/>
  <c r="C1555" i="1"/>
  <c r="G1555" i="1" s="1"/>
  <c r="G1554" i="1"/>
  <c r="C1554" i="1"/>
  <c r="H1554" i="1" s="1"/>
  <c r="C1553" i="1"/>
  <c r="G1553" i="1" s="1"/>
  <c r="G1552" i="1"/>
  <c r="C1552" i="1"/>
  <c r="H1552" i="1" s="1"/>
  <c r="C1551" i="1"/>
  <c r="G1551" i="1" s="1"/>
  <c r="G1550" i="1"/>
  <c r="C1550" i="1"/>
  <c r="H1550" i="1" s="1"/>
  <c r="C1549" i="1"/>
  <c r="G1549" i="1" s="1"/>
  <c r="G1548" i="1"/>
  <c r="C1548" i="1"/>
  <c r="H1548" i="1" s="1"/>
  <c r="C1547" i="1"/>
  <c r="G1547" i="1" s="1"/>
  <c r="G1546" i="1"/>
  <c r="C1546" i="1"/>
  <c r="H1546" i="1" s="1"/>
  <c r="C1545" i="1"/>
  <c r="G1545" i="1" s="1"/>
  <c r="G1544" i="1"/>
  <c r="C1544" i="1"/>
  <c r="H1544" i="1" s="1"/>
  <c r="C1543" i="1"/>
  <c r="G1543" i="1" s="1"/>
  <c r="G1542" i="1"/>
  <c r="C1542" i="1"/>
  <c r="H1542" i="1" s="1"/>
  <c r="C1541" i="1"/>
  <c r="G1541" i="1" s="1"/>
  <c r="G1540" i="1"/>
  <c r="C1540" i="1"/>
  <c r="H1540" i="1" s="1"/>
  <c r="C1539" i="1"/>
  <c r="G1539" i="1" s="1"/>
  <c r="G1538" i="1"/>
  <c r="C1538" i="1"/>
  <c r="H1538" i="1" s="1"/>
  <c r="C1537" i="1"/>
  <c r="G1537" i="1" s="1"/>
  <c r="G1536" i="1"/>
  <c r="C1536" i="1"/>
  <c r="H1536" i="1" s="1"/>
  <c r="C1535" i="1"/>
  <c r="G1535" i="1" s="1"/>
  <c r="G1534" i="1"/>
  <c r="C1534" i="1"/>
  <c r="H1534" i="1" s="1"/>
  <c r="C1533" i="1"/>
  <c r="G1533" i="1" s="1"/>
  <c r="G1532" i="1"/>
  <c r="C1532" i="1"/>
  <c r="H1532" i="1" s="1"/>
  <c r="C1531" i="1"/>
  <c r="G1531" i="1" s="1"/>
  <c r="G1530" i="1"/>
  <c r="C1530" i="1"/>
  <c r="H1530" i="1" s="1"/>
  <c r="C1529" i="1"/>
  <c r="G1529" i="1" s="1"/>
  <c r="G1528" i="1"/>
  <c r="C1528" i="1"/>
  <c r="H1528" i="1" s="1"/>
  <c r="C1527" i="1"/>
  <c r="G1527" i="1" s="1"/>
  <c r="C1526" i="1"/>
  <c r="H1526" i="1" s="1"/>
  <c r="C1525" i="1"/>
  <c r="G1525" i="1" s="1"/>
  <c r="C1523" i="1"/>
  <c r="G1523" i="1" s="1"/>
  <c r="G1522" i="1"/>
  <c r="C1522" i="1"/>
  <c r="H1522" i="1" s="1"/>
  <c r="C1521" i="1"/>
  <c r="G1521" i="1" s="1"/>
  <c r="G1520" i="1"/>
  <c r="C1520" i="1"/>
  <c r="H1520" i="1" s="1"/>
  <c r="C1519" i="1"/>
  <c r="G1519" i="1" s="1"/>
  <c r="G1516" i="1"/>
  <c r="C1516" i="1"/>
  <c r="H1516" i="1" s="1"/>
  <c r="C1515" i="1"/>
  <c r="G1515" i="1" s="1"/>
  <c r="G1514" i="1"/>
  <c r="C1514" i="1"/>
  <c r="H1514" i="1" s="1"/>
  <c r="C1513" i="1"/>
  <c r="G1513" i="1" s="1"/>
  <c r="G1512" i="1"/>
  <c r="C1512" i="1"/>
  <c r="H1512" i="1" s="1"/>
  <c r="C1511" i="1"/>
  <c r="G1511" i="1" s="1"/>
  <c r="G1510" i="1"/>
  <c r="C1510" i="1"/>
  <c r="H1510" i="1" s="1"/>
  <c r="C1509" i="1"/>
  <c r="G1509" i="1" s="1"/>
  <c r="G1508" i="1"/>
  <c r="C1508" i="1"/>
  <c r="H1508" i="1" s="1"/>
  <c r="C1507" i="1"/>
  <c r="G1507" i="1" s="1"/>
  <c r="G1506" i="1"/>
  <c r="C1506" i="1"/>
  <c r="H1506" i="1" s="1"/>
  <c r="C1505" i="1"/>
  <c r="G1505" i="1" s="1"/>
  <c r="C1504" i="1"/>
  <c r="H1504" i="1" s="1"/>
  <c r="C1503" i="1"/>
  <c r="G1503" i="1" s="1"/>
  <c r="C1502" i="1"/>
  <c r="H1502" i="1" s="1"/>
  <c r="G1500" i="1"/>
  <c r="C1500" i="1"/>
  <c r="H1500" i="1" s="1"/>
  <c r="G1498" i="1"/>
  <c r="C1498" i="1"/>
  <c r="H1498" i="1" s="1"/>
  <c r="C1497" i="1"/>
  <c r="G1497" i="1" s="1"/>
  <c r="G1496" i="1"/>
  <c r="C1496" i="1"/>
  <c r="H1496" i="1" s="1"/>
  <c r="C1495" i="1"/>
  <c r="G1495" i="1" s="1"/>
  <c r="G1494" i="1"/>
  <c r="C1494" i="1"/>
  <c r="H1494" i="1" s="1"/>
  <c r="C1493" i="1"/>
  <c r="G1493" i="1" s="1"/>
  <c r="G1492" i="1"/>
  <c r="C1492" i="1"/>
  <c r="H1492" i="1" s="1"/>
  <c r="C1491" i="1"/>
  <c r="G1491" i="1" s="1"/>
  <c r="G1490" i="1"/>
  <c r="C1490" i="1"/>
  <c r="H1490" i="1" s="1"/>
  <c r="C1489" i="1"/>
  <c r="G1489" i="1" s="1"/>
  <c r="G1488" i="1"/>
  <c r="C1488" i="1"/>
  <c r="H1488" i="1" s="1"/>
  <c r="C1487" i="1"/>
  <c r="G1487" i="1" s="1"/>
  <c r="C1486" i="1"/>
  <c r="H1486" i="1" s="1"/>
  <c r="C1485" i="1"/>
  <c r="G1485" i="1" s="1"/>
  <c r="C1484" i="1"/>
  <c r="H1484" i="1" s="1"/>
  <c r="G1482" i="1"/>
  <c r="C1482" i="1"/>
  <c r="H1482" i="1" s="1"/>
  <c r="C1481" i="1"/>
  <c r="G1481" i="1" s="1"/>
  <c r="C1480" i="1"/>
  <c r="G1480" i="1" s="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D1474" i="1"/>
  <c r="H1474" i="1" s="1"/>
  <c r="C1474" i="1"/>
  <c r="D1473" i="1"/>
  <c r="H1473" i="1" s="1"/>
  <c r="C1473" i="1"/>
  <c r="D1472" i="1"/>
  <c r="H1472" i="1" s="1"/>
  <c r="C1472" i="1"/>
  <c r="D1471" i="1"/>
  <c r="H1471" i="1" s="1"/>
  <c r="C1471" i="1"/>
  <c r="H1470" i="1"/>
  <c r="D1470" i="1"/>
  <c r="C1470" i="1"/>
  <c r="G1470" i="1" s="1"/>
  <c r="D1469" i="1"/>
  <c r="H1469" i="1" s="1"/>
  <c r="C1469" i="1"/>
  <c r="D1468" i="1"/>
  <c r="H1468" i="1" s="1"/>
  <c r="C1468" i="1"/>
  <c r="D1467" i="1"/>
  <c r="H1467" i="1" s="1"/>
  <c r="C1467" i="1"/>
  <c r="D1466" i="1"/>
  <c r="H1466" i="1" s="1"/>
  <c r="C1466" i="1"/>
  <c r="D1465" i="1"/>
  <c r="H1465" i="1" s="1"/>
  <c r="C1465" i="1"/>
  <c r="D1464" i="1"/>
  <c r="H1464" i="1" s="1"/>
  <c r="C1464" i="1"/>
  <c r="D1463" i="1"/>
  <c r="H1463" i="1" s="1"/>
  <c r="C1463" i="1"/>
  <c r="D1462" i="1"/>
  <c r="H1462" i="1" s="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H1456" i="1"/>
  <c r="D1456" i="1"/>
  <c r="J1456" i="1" s="1"/>
  <c r="C1456" i="1"/>
  <c r="G1456" i="1" s="1"/>
  <c r="I1456" i="1" s="1"/>
  <c r="H1455" i="1"/>
  <c r="D1455" i="1"/>
  <c r="J1455" i="1" s="1"/>
  <c r="C1455" i="1"/>
  <c r="G1455" i="1" s="1"/>
  <c r="I1455" i="1" s="1"/>
  <c r="D1454" i="1"/>
  <c r="H1454" i="1" s="1"/>
  <c r="C1454" i="1"/>
  <c r="H1453" i="1"/>
  <c r="D1453" i="1"/>
  <c r="C1453" i="1"/>
  <c r="G1453" i="1" s="1"/>
  <c r="H1452" i="1"/>
  <c r="D1452" i="1"/>
  <c r="J1452" i="1" s="1"/>
  <c r="C1452" i="1"/>
  <c r="G1452" i="1" s="1"/>
  <c r="I1452" i="1" s="1"/>
  <c r="H1451" i="1"/>
  <c r="D1451" i="1"/>
  <c r="J1451" i="1" s="1"/>
  <c r="C1451" i="1"/>
  <c r="G1451" i="1" s="1"/>
  <c r="I1451" i="1" s="1"/>
  <c r="H1450" i="1"/>
  <c r="D1450" i="1"/>
  <c r="J1450" i="1" s="1"/>
  <c r="C1450" i="1"/>
  <c r="G1450" i="1" s="1"/>
  <c r="I1450" i="1" s="1"/>
  <c r="H1449" i="1"/>
  <c r="D1449" i="1"/>
  <c r="J1449" i="1" s="1"/>
  <c r="C1449" i="1"/>
  <c r="G1449" i="1" s="1"/>
  <c r="I1449" i="1" s="1"/>
  <c r="H1448" i="1"/>
  <c r="D1448" i="1"/>
  <c r="J1448" i="1" s="1"/>
  <c r="C1448" i="1"/>
  <c r="G1448" i="1" s="1"/>
  <c r="I1448" i="1" s="1"/>
  <c r="H1447" i="1"/>
  <c r="D1447" i="1"/>
  <c r="J1447" i="1" s="1"/>
  <c r="C1447" i="1"/>
  <c r="G1447" i="1" s="1"/>
  <c r="I1447" i="1" s="1"/>
  <c r="H1446" i="1"/>
  <c r="D1446" i="1"/>
  <c r="J1446" i="1" s="1"/>
  <c r="C1446" i="1"/>
  <c r="G1446" i="1" s="1"/>
  <c r="I1446" i="1" s="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D1406" i="1"/>
  <c r="C1406" i="1"/>
  <c r="H1406" i="1" s="1"/>
  <c r="D1405" i="1"/>
  <c r="C1405" i="1"/>
  <c r="H1405" i="1" s="1"/>
  <c r="D1404" i="1"/>
  <c r="C1404" i="1"/>
  <c r="H1404" i="1" s="1"/>
  <c r="D1403" i="1"/>
  <c r="C1403" i="1"/>
  <c r="H1403" i="1" s="1"/>
  <c r="D1402" i="1"/>
  <c r="C1402" i="1"/>
  <c r="H1402"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H1255" i="1" s="1"/>
  <c r="C1255" i="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D1246" i="1"/>
  <c r="H1246" i="1" s="1"/>
  <c r="C1246" i="1"/>
  <c r="G1246" i="1" s="1"/>
  <c r="D1245" i="1"/>
  <c r="H1245" i="1" s="1"/>
  <c r="C1245" i="1"/>
  <c r="G1245" i="1" s="1"/>
  <c r="D1244" i="1"/>
  <c r="C1244" i="1"/>
  <c r="D1243" i="1"/>
  <c r="H1243" i="1" s="1"/>
  <c r="C1243" i="1"/>
  <c r="G1243" i="1" s="1"/>
  <c r="D1242" i="1"/>
  <c r="H1242" i="1" s="1"/>
  <c r="C1242" i="1"/>
  <c r="G1242" i="1" s="1"/>
  <c r="D1241" i="1"/>
  <c r="C1241" i="1"/>
  <c r="G1241" i="1" s="1"/>
  <c r="D1240" i="1"/>
  <c r="H1240" i="1" s="1"/>
  <c r="C1240" i="1"/>
  <c r="G1240" i="1" s="1"/>
  <c r="D1239" i="1"/>
  <c r="H1239" i="1" s="1"/>
  <c r="C1239" i="1"/>
  <c r="H1238" i="1"/>
  <c r="D1238" i="1"/>
  <c r="C1238" i="1"/>
  <c r="G1238" i="1" s="1"/>
  <c r="D1237" i="1"/>
  <c r="H1237" i="1" s="1"/>
  <c r="C1237" i="1"/>
  <c r="D1236" i="1"/>
  <c r="H1236" i="1" s="1"/>
  <c r="C1236" i="1"/>
  <c r="D1235" i="1"/>
  <c r="H1235" i="1" s="1"/>
  <c r="C1235" i="1"/>
  <c r="H1234" i="1"/>
  <c r="D1234" i="1"/>
  <c r="C1234" i="1"/>
  <c r="G1234" i="1" s="1"/>
  <c r="D1233" i="1"/>
  <c r="H1233" i="1" s="1"/>
  <c r="C1233" i="1"/>
  <c r="D1232" i="1"/>
  <c r="H1232" i="1" s="1"/>
  <c r="C1232" i="1"/>
  <c r="D1231" i="1"/>
  <c r="H1231" i="1" s="1"/>
  <c r="C1231" i="1"/>
  <c r="H1230" i="1"/>
  <c r="D1230" i="1"/>
  <c r="C1230" i="1"/>
  <c r="G1230" i="1" s="1"/>
  <c r="D1229" i="1"/>
  <c r="H1229" i="1" s="1"/>
  <c r="C1229" i="1"/>
  <c r="H1228" i="1"/>
  <c r="D1228" i="1"/>
  <c r="C1228" i="1"/>
  <c r="G1228" i="1" s="1"/>
  <c r="D1227" i="1"/>
  <c r="H1227" i="1" s="1"/>
  <c r="C1227" i="1"/>
  <c r="D1226" i="1"/>
  <c r="H1226" i="1" s="1"/>
  <c r="C1226" i="1"/>
  <c r="D1225" i="1"/>
  <c r="H1225" i="1" s="1"/>
  <c r="C1225" i="1"/>
  <c r="D1224" i="1"/>
  <c r="C1224" i="1"/>
  <c r="D1223" i="1"/>
  <c r="D1221" i="1"/>
  <c r="H1221" i="1" s="1"/>
  <c r="C1221" i="1"/>
  <c r="H1220" i="1"/>
  <c r="D1220" i="1"/>
  <c r="C1220" i="1"/>
  <c r="G1220" i="1" s="1"/>
  <c r="D1219" i="1"/>
  <c r="H1219" i="1" s="1"/>
  <c r="C1219" i="1"/>
  <c r="H1218" i="1"/>
  <c r="D1218" i="1"/>
  <c r="C1218" i="1"/>
  <c r="G1218" i="1" s="1"/>
  <c r="D1217" i="1"/>
  <c r="H1217" i="1" s="1"/>
  <c r="C1217" i="1"/>
  <c r="C1216" i="1"/>
  <c r="C1215" i="1"/>
  <c r="D1213" i="1"/>
  <c r="H1213" i="1" s="1"/>
  <c r="C1213" i="1"/>
  <c r="D1212" i="1"/>
  <c r="H1212" i="1" s="1"/>
  <c r="C1212" i="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D1156" i="1"/>
  <c r="C1156" i="1"/>
  <c r="G1156" i="1" s="1"/>
  <c r="D1155" i="1"/>
  <c r="H1155" i="1" s="1"/>
  <c r="C1155" i="1"/>
  <c r="D1154"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D1139" i="1"/>
  <c r="H1139" i="1" s="1"/>
  <c r="C1139" i="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D1127" i="1"/>
  <c r="H1127" i="1" s="1"/>
  <c r="C1127" i="1"/>
  <c r="D1126" i="1"/>
  <c r="H1126" i="1" s="1"/>
  <c r="C1126" i="1"/>
  <c r="H1125" i="1"/>
  <c r="D1125" i="1"/>
  <c r="C1125" i="1"/>
  <c r="G1125"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C1066" i="1"/>
  <c r="D1065" i="1"/>
  <c r="H1065" i="1" s="1"/>
  <c r="C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C1056" i="1"/>
  <c r="H1055" i="1"/>
  <c r="D1055" i="1"/>
  <c r="C1055" i="1"/>
  <c r="G1055" i="1" s="1"/>
  <c r="D1054" i="1"/>
  <c r="H1054" i="1" s="1"/>
  <c r="C1054" i="1"/>
  <c r="H1053" i="1"/>
  <c r="D1053" i="1"/>
  <c r="C1053" i="1"/>
  <c r="G1053" i="1" s="1"/>
  <c r="D1052" i="1"/>
  <c r="H1052" i="1" s="1"/>
  <c r="C1052" i="1"/>
  <c r="H1051" i="1"/>
  <c r="D1051" i="1"/>
  <c r="C1051" i="1"/>
  <c r="G1051" i="1" s="1"/>
  <c r="D1050" i="1"/>
  <c r="C1050" i="1"/>
  <c r="H1049" i="1"/>
  <c r="D1049" i="1"/>
  <c r="C1049" i="1"/>
  <c r="G1049" i="1" s="1"/>
  <c r="D1048" i="1"/>
  <c r="H1048" i="1" s="1"/>
  <c r="C1048" i="1"/>
  <c r="D1047" i="1"/>
  <c r="H1047" i="1" s="1"/>
  <c r="C1047" i="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D1032" i="1"/>
  <c r="H1032" i="1" s="1"/>
  <c r="C1032" i="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D1018" i="1"/>
  <c r="H1018" i="1" s="1"/>
  <c r="C1018" i="1"/>
  <c r="D1017" i="1"/>
  <c r="H1017" i="1" s="1"/>
  <c r="C1017" i="1"/>
  <c r="H1016" i="1"/>
  <c r="D1016" i="1"/>
  <c r="C1016" i="1"/>
  <c r="G1016" i="1" s="1"/>
  <c r="D1015" i="1"/>
  <c r="H1015" i="1" s="1"/>
  <c r="C1015" i="1"/>
  <c r="D1014" i="1"/>
  <c r="C1014" i="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H1006" i="1"/>
  <c r="D1006" i="1"/>
  <c r="C1006" i="1"/>
  <c r="G1006" i="1" s="1"/>
  <c r="D1005" i="1"/>
  <c r="H1005" i="1" s="1"/>
  <c r="C1005" i="1"/>
  <c r="D1004" i="1"/>
  <c r="C1004" i="1"/>
  <c r="G1004" i="1" s="1"/>
  <c r="D1003" i="1"/>
  <c r="H1003" i="1" s="1"/>
  <c r="C1003" i="1"/>
  <c r="H1002" i="1"/>
  <c r="D1002" i="1"/>
  <c r="C1002" i="1"/>
  <c r="G1002" i="1" s="1"/>
  <c r="D1001" i="1"/>
  <c r="H1001" i="1" s="1"/>
  <c r="C1001" i="1"/>
  <c r="H1000" i="1"/>
  <c r="D1000" i="1"/>
  <c r="C1000" i="1"/>
  <c r="G1000" i="1" s="1"/>
  <c r="D999" i="1"/>
  <c r="H999" i="1" s="1"/>
  <c r="C999" i="1"/>
  <c r="D998" i="1"/>
  <c r="H998" i="1" s="1"/>
  <c r="C998" i="1"/>
  <c r="C997" i="1"/>
  <c r="H996" i="1"/>
  <c r="D996" i="1"/>
  <c r="C996" i="1"/>
  <c r="G996" i="1" s="1"/>
  <c r="D995" i="1"/>
  <c r="H995" i="1" s="1"/>
  <c r="C995" i="1"/>
  <c r="H994" i="1"/>
  <c r="D994" i="1"/>
  <c r="C994" i="1"/>
  <c r="G994" i="1" s="1"/>
  <c r="D993" i="1"/>
  <c r="H993" i="1" s="1"/>
  <c r="C993" i="1"/>
  <c r="H992" i="1"/>
  <c r="D992" i="1"/>
  <c r="C992" i="1"/>
  <c r="G992" i="1" s="1"/>
  <c r="D991" i="1"/>
  <c r="H991" i="1" s="1"/>
  <c r="C991" i="1"/>
  <c r="C990" i="1"/>
  <c r="D989" i="1"/>
  <c r="H989" i="1" s="1"/>
  <c r="C989" i="1"/>
  <c r="D988" i="1"/>
  <c r="H988" i="1" s="1"/>
  <c r="C988" i="1"/>
  <c r="D987" i="1"/>
  <c r="H987" i="1" s="1"/>
  <c r="C987" i="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H713" i="1"/>
  <c r="D713" i="1"/>
  <c r="C713" i="1"/>
  <c r="G713" i="1" s="1"/>
  <c r="D712" i="1"/>
  <c r="H712" i="1" s="1"/>
  <c r="C712" i="1"/>
  <c r="H711" i="1"/>
  <c r="D711" i="1"/>
  <c r="C711" i="1"/>
  <c r="G711" i="1" s="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D669" i="1"/>
  <c r="H669" i="1" s="1"/>
  <c r="C669" i="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D649" i="1"/>
  <c r="H649" i="1" s="1"/>
  <c r="C649" i="1"/>
  <c r="D648" i="1"/>
  <c r="H648" i="1" s="1"/>
  <c r="C648" i="1"/>
  <c r="H647" i="1"/>
  <c r="D647" i="1"/>
  <c r="C647" i="1"/>
  <c r="G647" i="1" s="1"/>
  <c r="D646" i="1"/>
  <c r="H646" i="1" s="1"/>
  <c r="C646" i="1"/>
  <c r="D645" i="1"/>
  <c r="H645" i="1" s="1"/>
  <c r="C645" i="1"/>
  <c r="D644" i="1"/>
  <c r="H644" i="1" s="1"/>
  <c r="C644" i="1"/>
  <c r="D643" i="1"/>
  <c r="H643" i="1" s="1"/>
  <c r="C643" i="1"/>
  <c r="D642" i="1"/>
  <c r="H642" i="1" s="1"/>
  <c r="C642" i="1"/>
  <c r="H641" i="1"/>
  <c r="D641" i="1"/>
  <c r="C641" i="1"/>
  <c r="G641" i="1" s="1"/>
  <c r="D632" i="1"/>
  <c r="H632" i="1" s="1"/>
  <c r="C632" i="1"/>
  <c r="D631" i="1"/>
  <c r="H631" i="1" s="1"/>
  <c r="C631" i="1"/>
  <c r="D629" i="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H587" i="1"/>
  <c r="D587" i="1"/>
  <c r="C587" i="1"/>
  <c r="G587"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D567" i="1"/>
  <c r="C567" i="1"/>
  <c r="G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D413" i="1"/>
  <c r="C413" i="1"/>
  <c r="D406" i="1"/>
  <c r="C406" i="1"/>
  <c r="H406" i="1" s="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C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D237" i="1"/>
  <c r="C237" i="1"/>
  <c r="H237" i="1" s="1"/>
  <c r="C236" i="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D180" i="1"/>
  <c r="C180" i="1"/>
  <c r="H180" i="1" s="1"/>
  <c r="D179" i="1"/>
  <c r="C179" i="1"/>
  <c r="H179" i="1" s="1"/>
  <c r="D178" i="1"/>
  <c r="C178" i="1"/>
  <c r="H178" i="1" s="1"/>
  <c r="D177" i="1"/>
  <c r="C177" i="1"/>
  <c r="H177" i="1" s="1"/>
  <c r="D176" i="1"/>
  <c r="C176" i="1"/>
  <c r="H176" i="1" s="1"/>
  <c r="D175" i="1"/>
  <c r="C175" i="1"/>
  <c r="D174" i="1"/>
  <c r="C174" i="1"/>
  <c r="D173" i="1"/>
  <c r="C173" i="1"/>
  <c r="D172" i="1"/>
  <c r="C172" i="1"/>
  <c r="H172" i="1" s="1"/>
  <c r="D171" i="1"/>
  <c r="C171" i="1"/>
  <c r="H171" i="1" s="1"/>
  <c r="D170" i="1"/>
  <c r="C170" i="1"/>
  <c r="H170" i="1" s="1"/>
  <c r="D169" i="1"/>
  <c r="C169" i="1"/>
  <c r="D168" i="1"/>
  <c r="C168" i="1"/>
  <c r="D167" i="1"/>
  <c r="C167" i="1"/>
  <c r="H167" i="1" s="1"/>
  <c r="D166" i="1"/>
  <c r="C166" i="1"/>
  <c r="D165" i="1"/>
  <c r="C165" i="1"/>
  <c r="D164" i="1"/>
  <c r="C164" i="1"/>
  <c r="H164" i="1" s="1"/>
  <c r="D163" i="1"/>
  <c r="C163" i="1"/>
  <c r="H163" i="1" s="1"/>
  <c r="D162" i="1"/>
  <c r="C162" i="1"/>
  <c r="H162" i="1" s="1"/>
  <c r="D161" i="1"/>
  <c r="C161" i="1"/>
  <c r="H161" i="1" s="1"/>
  <c r="D160" i="1"/>
  <c r="C160" i="1"/>
  <c r="H160" i="1" s="1"/>
  <c r="C159" i="1"/>
  <c r="D158" i="1"/>
  <c r="C158" i="1"/>
  <c r="H158" i="1" s="1"/>
  <c r="D157" i="1"/>
  <c r="C157" i="1"/>
  <c r="D156" i="1"/>
  <c r="C156" i="1"/>
  <c r="H156" i="1" s="1"/>
  <c r="D155" i="1"/>
  <c r="C155" i="1"/>
  <c r="D154" i="1"/>
  <c r="C154" i="1"/>
  <c r="H154" i="1" s="1"/>
  <c r="D153" i="1"/>
  <c r="C153" i="1"/>
  <c r="H153" i="1" s="1"/>
  <c r="D152" i="1"/>
  <c r="C152" i="1"/>
  <c r="H152" i="1" s="1"/>
  <c r="D151" i="1"/>
  <c r="C151" i="1"/>
  <c r="H151" i="1" s="1"/>
  <c r="D150" i="1"/>
  <c r="C150"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D130" i="1"/>
  <c r="C130" i="1"/>
  <c r="D129" i="1"/>
  <c r="C129" i="1"/>
  <c r="D128" i="1"/>
  <c r="C128" i="1"/>
  <c r="H128" i="1" s="1"/>
  <c r="D127" i="1"/>
  <c r="C127" i="1"/>
  <c r="H127" i="1" s="1"/>
  <c r="D126" i="1"/>
  <c r="C126" i="1"/>
  <c r="H126" i="1" s="1"/>
  <c r="D125" i="1"/>
  <c r="C125" i="1"/>
  <c r="D124" i="1"/>
  <c r="C124" i="1"/>
  <c r="D123" i="1"/>
  <c r="C123" i="1"/>
  <c r="H123" i="1" s="1"/>
  <c r="D122" i="1"/>
  <c r="C122" i="1"/>
  <c r="H122" i="1" s="1"/>
  <c r="D121" i="1"/>
  <c r="C121" i="1"/>
  <c r="H121" i="1" s="1"/>
  <c r="D120"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C79" i="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C2" i="1"/>
  <c r="H29" i="3" l="1"/>
  <c r="H1014" i="1"/>
  <c r="H1013" i="1"/>
  <c r="G1014" i="1"/>
  <c r="F35" i="5"/>
  <c r="C1223" i="1"/>
  <c r="H1407" i="1"/>
  <c r="H181" i="1"/>
  <c r="H175" i="1"/>
  <c r="H169" i="1"/>
  <c r="F169" i="4"/>
  <c r="H165" i="1"/>
  <c r="H166" i="1"/>
  <c r="H155" i="1"/>
  <c r="H157" i="1"/>
  <c r="H149" i="1"/>
  <c r="H150" i="1"/>
  <c r="E152" i="4"/>
  <c r="E281" i="9"/>
  <c r="B281" i="9" s="1"/>
  <c r="H23" i="3"/>
  <c r="C1214" i="1"/>
  <c r="C1222" i="1"/>
  <c r="H1223" i="1"/>
  <c r="H1224" i="1"/>
  <c r="E407" i="4"/>
  <c r="D402" i="1" s="1"/>
  <c r="F363" i="4"/>
  <c r="F383" i="4"/>
  <c r="H345" i="1"/>
  <c r="F124" i="4"/>
  <c r="F128" i="4"/>
  <c r="H46" i="1"/>
  <c r="H64" i="1"/>
  <c r="H65" i="1"/>
  <c r="H120" i="1"/>
  <c r="H124" i="1"/>
  <c r="H125" i="1"/>
  <c r="H238" i="1"/>
  <c r="G1065" i="1"/>
  <c r="D1066" i="1"/>
  <c r="H1066" i="1" s="1"/>
  <c r="G1236" i="1"/>
  <c r="G1232" i="1"/>
  <c r="E245" i="5"/>
  <c r="D1222" i="1" s="1"/>
  <c r="H1222" i="1" s="1"/>
  <c r="F250" i="5"/>
  <c r="G1226" i="1"/>
  <c r="H413" i="1"/>
  <c r="G1504" i="1"/>
  <c r="C1501" i="1"/>
  <c r="G1501" i="1" s="1"/>
  <c r="G1502" i="1"/>
  <c r="C1483" i="1"/>
  <c r="G1483" i="1" s="1"/>
  <c r="G631" i="1"/>
  <c r="H220" i="1"/>
  <c r="D236" i="1"/>
  <c r="H236" i="1" s="1"/>
  <c r="D49" i="8"/>
  <c r="D43" i="8" s="1"/>
  <c r="G1212" i="1"/>
  <c r="G1484" i="1"/>
  <c r="G1486" i="1"/>
  <c r="C1524" i="1"/>
  <c r="H1524" i="1" s="1"/>
  <c r="G1526" i="1"/>
  <c r="G1560" i="1"/>
  <c r="H1401" i="1"/>
  <c r="F107" i="6"/>
  <c r="H1004" i="1"/>
  <c r="D7" i="5"/>
  <c r="H997" i="1"/>
  <c r="H1050" i="1"/>
  <c r="H129" i="1"/>
  <c r="H130" i="1"/>
  <c r="H131" i="1"/>
  <c r="E295" i="9"/>
  <c r="B295" i="9" s="1"/>
  <c r="E299" i="9"/>
  <c r="B299" i="9" s="1"/>
  <c r="G1047" i="1"/>
  <c r="G645" i="1"/>
  <c r="F652" i="4"/>
  <c r="E33" i="9"/>
  <c r="B33" i="9" s="1"/>
  <c r="F215" i="9"/>
  <c r="B215" i="9" s="1"/>
  <c r="F217" i="9"/>
  <c r="B217" i="9" s="1"/>
  <c r="G643" i="1"/>
  <c r="E27" i="9"/>
  <c r="B27" i="9" s="1"/>
  <c r="E286" i="9"/>
  <c r="B286" i="9" s="1"/>
  <c r="E293" i="9"/>
  <c r="B293" i="9" s="1"/>
  <c r="F234" i="5"/>
  <c r="G1578" i="1"/>
  <c r="E32" i="9"/>
  <c r="B32" i="9" s="1"/>
  <c r="E287" i="9"/>
  <c r="B287" i="9" s="1"/>
  <c r="E292" i="9"/>
  <c r="B292" i="9" s="1"/>
  <c r="E297" i="9"/>
  <c r="B297" i="9" s="1"/>
  <c r="E300" i="9"/>
  <c r="B300" i="9" s="1"/>
  <c r="E302" i="9"/>
  <c r="B302" i="9" s="1"/>
  <c r="E285" i="9"/>
  <c r="B285" i="9" s="1"/>
  <c r="F246" i="5"/>
  <c r="E12" i="5"/>
  <c r="D990" i="1" s="1"/>
  <c r="H990" i="1" s="1"/>
  <c r="F19" i="5"/>
  <c r="G1224" i="1"/>
  <c r="G1018" i="1"/>
  <c r="G986" i="1"/>
  <c r="G988" i="1"/>
  <c r="H404" i="1"/>
  <c r="H405" i="1"/>
  <c r="E273" i="9"/>
  <c r="B273" i="9" s="1"/>
  <c r="H1156" i="1"/>
  <c r="G1576" i="1"/>
  <c r="H1241" i="1"/>
  <c r="H1244" i="1"/>
  <c r="G1216" i="1"/>
  <c r="F238" i="5"/>
  <c r="F239" i="5"/>
  <c r="G1247" i="1"/>
  <c r="G1255" i="1"/>
  <c r="G1139" i="1"/>
  <c r="G1244" i="1"/>
  <c r="G1032" i="1"/>
  <c r="G1127" i="1"/>
  <c r="E68" i="5"/>
  <c r="F146" i="5"/>
  <c r="E290" i="9"/>
  <c r="B290" i="9" s="1"/>
  <c r="G998" i="1"/>
  <c r="D411" i="1"/>
  <c r="H289" i="1"/>
  <c r="H637" i="1"/>
  <c r="D644" i="4"/>
  <c r="C411" i="1"/>
  <c r="G411" i="1" s="1"/>
  <c r="C412" i="1"/>
  <c r="H411" i="1"/>
  <c r="H412" i="1"/>
  <c r="G637" i="1"/>
  <c r="F643" i="4"/>
  <c r="G669" i="1"/>
  <c r="G649" i="1"/>
  <c r="H288" i="1"/>
  <c r="E644" i="4"/>
  <c r="D638" i="1" s="1"/>
  <c r="F196" i="4"/>
  <c r="B220" i="9"/>
  <c r="F220" i="9"/>
  <c r="E163" i="4"/>
  <c r="D159" i="1" s="1"/>
  <c r="G159" i="1" s="1"/>
  <c r="F177" i="4"/>
  <c r="H159" i="1"/>
  <c r="H173" i="1"/>
  <c r="H174" i="1"/>
  <c r="H168" i="1"/>
  <c r="E151" i="4"/>
  <c r="D148" i="1"/>
  <c r="H148" i="1" s="1"/>
  <c r="F159" i="4"/>
  <c r="B218" i="9"/>
  <c r="F218" i="9"/>
  <c r="H78" i="1"/>
  <c r="H79" i="1"/>
  <c r="E6" i="4"/>
  <c r="F82" i="4"/>
  <c r="F50" i="4"/>
  <c r="F59" i="4"/>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5" i="1"/>
  <c r="G413"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H567"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H1080" i="1"/>
  <c r="G1082" i="1"/>
  <c r="G1084" i="1"/>
  <c r="G1086" i="1"/>
  <c r="G1088" i="1"/>
  <c r="G1090" i="1"/>
  <c r="G1092" i="1"/>
  <c r="G1094" i="1"/>
  <c r="G1097" i="1"/>
  <c r="G1099" i="1"/>
  <c r="G1101" i="1"/>
  <c r="G1103" i="1"/>
  <c r="G1105" i="1"/>
  <c r="G1107" i="1"/>
  <c r="G1109" i="1"/>
  <c r="G1111" i="1"/>
  <c r="G1114" i="1"/>
  <c r="G1116" i="1"/>
  <c r="G1118" i="1"/>
  <c r="G1120" i="1"/>
  <c r="G1122" i="1"/>
  <c r="G1124" i="1"/>
  <c r="G1126" i="1"/>
  <c r="G1128" i="1"/>
  <c r="G1130" i="1"/>
  <c r="G1132" i="1"/>
  <c r="G1134" i="1"/>
  <c r="G1136" i="1"/>
  <c r="G1138" i="1"/>
  <c r="G1140" i="1"/>
  <c r="G1142" i="1"/>
  <c r="G1144" i="1"/>
  <c r="G1146" i="1"/>
  <c r="G1148" i="1"/>
  <c r="G1150"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I1444" i="1" s="1"/>
  <c r="G1445" i="1"/>
  <c r="J1462" i="1"/>
  <c r="J1463" i="1"/>
  <c r="J1464" i="1"/>
  <c r="J1465" i="1"/>
  <c r="J1466" i="1"/>
  <c r="J1467" i="1"/>
  <c r="J1468" i="1"/>
  <c r="J1471" i="1"/>
  <c r="J1472" i="1"/>
  <c r="J1473" i="1"/>
  <c r="J1474" i="1"/>
  <c r="D412" i="4"/>
  <c r="F6" i="4"/>
  <c r="H16" i="3"/>
  <c r="E412" i="4"/>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6" i="1"/>
  <c r="G1438" i="1"/>
  <c r="J1445"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H1481" i="1"/>
  <c r="H1483" i="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H1555" i="1"/>
  <c r="H1557" i="1"/>
  <c r="H1559" i="1"/>
  <c r="H1561" i="1"/>
  <c r="H1563" i="1"/>
  <c r="H1565" i="1"/>
  <c r="H1567" i="1"/>
  <c r="H1569" i="1"/>
  <c r="H1571" i="1"/>
  <c r="H1573" i="1"/>
  <c r="H1575" i="1"/>
  <c r="H1577" i="1"/>
  <c r="H1579" i="1"/>
  <c r="H21" i="9"/>
  <c r="G21" i="9"/>
  <c r="F152" i="4"/>
  <c r="D151" i="4"/>
  <c r="F7" i="4"/>
  <c r="F45" i="4"/>
  <c r="F51" i="4"/>
  <c r="F83" i="4"/>
  <c r="F107" i="4"/>
  <c r="F125" i="4"/>
  <c r="F153" i="4"/>
  <c r="F197" i="4"/>
  <c r="F225" i="4"/>
  <c r="F253" i="4"/>
  <c r="D408" i="4"/>
  <c r="D42" i="8"/>
  <c r="H1480" i="1"/>
  <c r="F298" i="4"/>
  <c r="D407" i="4"/>
  <c r="E408" i="4"/>
  <c r="D403" i="1" s="1"/>
  <c r="E636" i="4"/>
  <c r="D630" i="1" s="1"/>
  <c r="F69" i="5"/>
  <c r="F299" i="4"/>
  <c r="F345" i="4"/>
  <c r="F417" i="4"/>
  <c r="D472" i="4"/>
  <c r="D484" i="4"/>
  <c r="D528" i="4"/>
  <c r="F568" i="4"/>
  <c r="F594" i="4"/>
  <c r="F8" i="5"/>
  <c r="F70" i="5"/>
  <c r="E289" i="9"/>
  <c r="B289" i="9" s="1"/>
  <c r="F88" i="5"/>
  <c r="D118" i="5"/>
  <c r="D68" i="5" s="1"/>
  <c r="D134" i="5"/>
  <c r="E176" i="5"/>
  <c r="D177" i="5"/>
  <c r="F130" i="6"/>
  <c r="B315" i="9"/>
  <c r="E314" i="9"/>
  <c r="I10" i="3" s="1"/>
  <c r="F350" i="4"/>
  <c r="F416" i="4"/>
  <c r="E143" i="9"/>
  <c r="B143" i="9" s="1"/>
  <c r="F603" i="4"/>
  <c r="F149" i="5"/>
  <c r="E309" i="9"/>
  <c r="B309" i="9" s="1"/>
  <c r="F190" i="5"/>
  <c r="F206" i="5"/>
  <c r="F5" i="6"/>
  <c r="D141" i="6"/>
  <c r="G280" i="9"/>
  <c r="E280" i="9" s="1"/>
  <c r="B280" i="9" s="1"/>
  <c r="G279" i="9"/>
  <c r="E279" i="9" s="1"/>
  <c r="B279" i="9" s="1"/>
  <c r="M213" i="9"/>
  <c r="G192" i="9"/>
  <c r="E192"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66" i="9"/>
  <c r="H165" i="9"/>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B245" i="9"/>
  <c r="B247" i="9"/>
  <c r="B249" i="9"/>
  <c r="B251" i="9"/>
  <c r="B253" i="9"/>
  <c r="B255" i="9"/>
  <c r="B257" i="9"/>
  <c r="B259" i="9"/>
  <c r="B261" i="9"/>
  <c r="B263" i="9"/>
  <c r="B265" i="9"/>
  <c r="B267" i="9"/>
  <c r="B269" i="9"/>
  <c r="B271" i="9"/>
  <c r="F12" i="5" l="1"/>
  <c r="E7" i="5"/>
  <c r="D985" i="1" s="1"/>
  <c r="G148" i="1"/>
  <c r="E237" i="5"/>
  <c r="I23" i="3" s="1"/>
  <c r="G1222" i="1"/>
  <c r="F245" i="5"/>
  <c r="G236" i="1"/>
  <c r="H19" i="9"/>
  <c r="E19" i="9" s="1"/>
  <c r="B19" i="9" s="1"/>
  <c r="G1524" i="1"/>
  <c r="I35" i="3"/>
  <c r="C1518" i="1"/>
  <c r="H20" i="3"/>
  <c r="C985" i="1"/>
  <c r="G990" i="1"/>
  <c r="F237" i="5"/>
  <c r="I21" i="3"/>
  <c r="D1046" i="1"/>
  <c r="F644" i="4"/>
  <c r="C638" i="1"/>
  <c r="G638" i="1" s="1"/>
  <c r="F163" i="4"/>
  <c r="E289" i="4"/>
  <c r="D147" i="1"/>
  <c r="I17" i="3"/>
  <c r="I16" i="3"/>
  <c r="D2" i="1"/>
  <c r="F68" i="5"/>
  <c r="H21" i="3"/>
  <c r="C1046" i="1"/>
  <c r="D6" i="5"/>
  <c r="E166" i="9"/>
  <c r="B166" i="9" s="1"/>
  <c r="B192" i="9"/>
  <c r="F141" i="6"/>
  <c r="H28" i="3"/>
  <c r="C1435" i="1"/>
  <c r="G317" i="9"/>
  <c r="E317" i="9" s="1"/>
  <c r="G307" i="9"/>
  <c r="E307" i="9" s="1"/>
  <c r="B307" i="9" s="1"/>
  <c r="D176" i="5"/>
  <c r="F177" i="5"/>
  <c r="C1154" i="1"/>
  <c r="F134" i="5"/>
  <c r="C1112" i="1"/>
  <c r="F528" i="4"/>
  <c r="C522" i="1"/>
  <c r="F472" i="4"/>
  <c r="C466" i="1"/>
  <c r="K1450" i="9"/>
  <c r="G313" i="9"/>
  <c r="E313" i="9" s="1"/>
  <c r="B313" i="9" s="1"/>
  <c r="I34" i="3"/>
  <c r="C1517" i="1"/>
  <c r="F408" i="4"/>
  <c r="C403" i="1"/>
  <c r="E639" i="4"/>
  <c r="D407" i="1"/>
  <c r="I22" i="3"/>
  <c r="D1153" i="1"/>
  <c r="F118" i="5"/>
  <c r="C1096" i="1"/>
  <c r="F484" i="4"/>
  <c r="C478" i="1"/>
  <c r="D420" i="4"/>
  <c r="D636" i="4" s="1"/>
  <c r="F407" i="4"/>
  <c r="C402" i="1"/>
  <c r="G312" i="9"/>
  <c r="E312" i="9" s="1"/>
  <c r="D289" i="4"/>
  <c r="H17" i="3"/>
  <c r="F151" i="4"/>
  <c r="C147" i="1"/>
  <c r="E21" i="9"/>
  <c r="D639" i="4"/>
  <c r="F412" i="4"/>
  <c r="C407" i="1"/>
  <c r="I1442" i="1"/>
  <c r="I1440" i="1"/>
  <c r="E175" i="5" l="1"/>
  <c r="D1214" i="1"/>
  <c r="I20" i="3"/>
  <c r="F7" i="5"/>
  <c r="E6" i="5"/>
  <c r="D984" i="1" s="1"/>
  <c r="H1518" i="1"/>
  <c r="G1518" i="1"/>
  <c r="H985" i="1"/>
  <c r="G985" i="1"/>
  <c r="H1214" i="1"/>
  <c r="G1214" i="1"/>
  <c r="H638" i="1"/>
  <c r="D285" i="1"/>
  <c r="E290" i="4"/>
  <c r="D286" i="1" s="1"/>
  <c r="E413" i="4"/>
  <c r="E291" i="4"/>
  <c r="D287" i="1" s="1"/>
  <c r="G2" i="1"/>
  <c r="H2" i="1"/>
  <c r="F636" i="4"/>
  <c r="C630" i="1"/>
  <c r="H407" i="1"/>
  <c r="G407" i="1"/>
  <c r="H147" i="1"/>
  <c r="G147" i="1"/>
  <c r="B312" i="9"/>
  <c r="E311" i="9"/>
  <c r="H478" i="1"/>
  <c r="G478" i="1"/>
  <c r="G1096" i="1"/>
  <c r="H1096" i="1"/>
  <c r="D1152" i="1"/>
  <c r="H278" i="9"/>
  <c r="H403" i="1"/>
  <c r="G403" i="1"/>
  <c r="G1517" i="1"/>
  <c r="H1517" i="1"/>
  <c r="H11" i="3"/>
  <c r="H466" i="1"/>
  <c r="G466" i="1"/>
  <c r="H522" i="1"/>
  <c r="G522" i="1"/>
  <c r="H1435" i="1"/>
  <c r="G1435" i="1"/>
  <c r="H9" i="3"/>
  <c r="G1046" i="1"/>
  <c r="H1046" i="1"/>
  <c r="F639" i="4"/>
  <c r="C633" i="1"/>
  <c r="B21" i="9"/>
  <c r="D291" i="4"/>
  <c r="F289" i="4"/>
  <c r="D413" i="4"/>
  <c r="C285" i="1"/>
  <c r="D290" i="4"/>
  <c r="H402" i="1"/>
  <c r="G402" i="1"/>
  <c r="D635" i="4"/>
  <c r="F420" i="4"/>
  <c r="C414" i="1"/>
  <c r="D633" i="1"/>
  <c r="G1112" i="1"/>
  <c r="H1112" i="1"/>
  <c r="G1154" i="1"/>
  <c r="H1154" i="1"/>
  <c r="F176" i="5"/>
  <c r="D175" i="5"/>
  <c r="H22" i="3"/>
  <c r="C1153" i="1"/>
  <c r="B317" i="9"/>
  <c r="E316" i="9"/>
  <c r="G284" i="9"/>
  <c r="E284" i="9" s="1"/>
  <c r="B284" i="9" s="1"/>
  <c r="G278" i="9"/>
  <c r="E278" i="9" s="1"/>
  <c r="F6" i="5"/>
  <c r="C984" i="1"/>
  <c r="E415" i="4" l="1"/>
  <c r="D410" i="1" s="1"/>
  <c r="E414" i="4"/>
  <c r="D409" i="1" s="1"/>
  <c r="E640" i="4"/>
  <c r="D408" i="1"/>
  <c r="F290" i="4"/>
  <c r="C286" i="1"/>
  <c r="D640" i="4"/>
  <c r="D415" i="4"/>
  <c r="F413" i="4"/>
  <c r="C408" i="1"/>
  <c r="D414" i="4"/>
  <c r="F291" i="4"/>
  <c r="C287" i="1"/>
  <c r="G984" i="1"/>
  <c r="H984" i="1"/>
  <c r="B278" i="9"/>
  <c r="E277" i="9"/>
  <c r="G1153" i="1"/>
  <c r="H1153" i="1"/>
  <c r="F175" i="5"/>
  <c r="C1152" i="1"/>
  <c r="H414" i="1"/>
  <c r="G414" i="1"/>
  <c r="F635" i="4"/>
  <c r="C629" i="1"/>
  <c r="H285" i="1"/>
  <c r="G285" i="1"/>
  <c r="G633" i="1"/>
  <c r="H633" i="1"/>
  <c r="N3" i="9"/>
  <c r="I11" i="3"/>
  <c r="G630" i="1"/>
  <c r="H630" i="1"/>
  <c r="K3" i="9"/>
  <c r="I9" i="3"/>
  <c r="D634" i="1" l="1"/>
  <c r="E641" i="4"/>
  <c r="E642" i="4"/>
  <c r="G629" i="1"/>
  <c r="H629" i="1"/>
  <c r="G1152" i="1"/>
  <c r="H1152" i="1"/>
  <c r="H8" i="3"/>
  <c r="H408" i="1"/>
  <c r="G408" i="1"/>
  <c r="F415" i="4"/>
  <c r="C410" i="1"/>
  <c r="H286" i="1"/>
  <c r="G286" i="1"/>
  <c r="H287" i="1"/>
  <c r="G287" i="1"/>
  <c r="F414" i="4"/>
  <c r="C409" i="1"/>
  <c r="D642" i="4"/>
  <c r="F640" i="4"/>
  <c r="C634" i="1"/>
  <c r="D641" i="4"/>
  <c r="E646" i="4" l="1"/>
  <c r="D636" i="1"/>
  <c r="D635" i="1"/>
  <c r="E645" i="4"/>
  <c r="D645" i="4"/>
  <c r="F641" i="4"/>
  <c r="C635" i="1"/>
  <c r="G634" i="1"/>
  <c r="H634" i="1"/>
  <c r="D646" i="4"/>
  <c r="F642" i="4"/>
  <c r="C636" i="1"/>
  <c r="H409" i="1"/>
  <c r="G409" i="1"/>
  <c r="H410" i="1"/>
  <c r="G410" i="1"/>
  <c r="M3" i="9"/>
  <c r="I8" i="3"/>
  <c r="D640" i="1" l="1"/>
  <c r="I19" i="3"/>
  <c r="D639" i="1"/>
  <c r="I18" i="3"/>
  <c r="G635" i="1"/>
  <c r="H635" i="1"/>
  <c r="G636" i="1"/>
  <c r="H636" i="1"/>
  <c r="F646" i="4"/>
  <c r="H19" i="3"/>
  <c r="C640" i="1"/>
  <c r="G276" i="9"/>
  <c r="E276" i="9" s="1"/>
  <c r="B276" i="9" s="1"/>
  <c r="F645" i="4"/>
  <c r="H18" i="3"/>
  <c r="C639" i="1"/>
  <c r="G639" i="1" l="1"/>
  <c r="H639" i="1"/>
  <c r="G640" i="1"/>
  <c r="H640" i="1"/>
  <c r="H7" i="3"/>
  <c r="J3" i="9" l="1"/>
  <c r="G274" i="9" l="1"/>
  <c r="L272" i="9"/>
  <c r="H274" i="9"/>
  <c r="M272" i="9"/>
  <c r="H18" i="9"/>
  <c r="G18" i="9"/>
  <c r="J10" i="9"/>
  <c r="H17" i="9"/>
  <c r="H16" i="9"/>
  <c r="G15" i="9"/>
  <c r="I17" i="9"/>
  <c r="L16" i="9"/>
  <c r="M15" i="9"/>
  <c r="I5" i="9"/>
  <c r="J6" i="9"/>
  <c r="K7" i="9"/>
  <c r="I9" i="9"/>
  <c r="I13" i="9"/>
  <c r="K11" i="9"/>
  <c r="J17" i="9"/>
  <c r="M16" i="9"/>
  <c r="L15" i="9"/>
  <c r="G17" i="9"/>
  <c r="G16" i="9"/>
  <c r="H15" i="9"/>
  <c r="K5" i="9"/>
  <c r="I7" i="9"/>
  <c r="J8" i="9"/>
  <c r="K9" i="9"/>
  <c r="K13" i="9"/>
  <c r="J12" i="9"/>
  <c r="I11" i="9"/>
  <c r="K12" i="9"/>
  <c r="J11" i="9"/>
  <c r="J5" i="9"/>
  <c r="K6" i="9"/>
  <c r="I8" i="9"/>
  <c r="J9" i="9"/>
  <c r="J13" i="9"/>
  <c r="I12" i="9"/>
  <c r="K10" i="9"/>
  <c r="I6" i="9"/>
  <c r="J7" i="9"/>
  <c r="K8" i="9"/>
  <c r="E8" i="9" l="1"/>
  <c r="B8" i="9" s="1"/>
  <c r="E17" i="9"/>
  <c r="B17" i="9" s="1"/>
  <c r="E7" i="9"/>
  <c r="B7" i="9" s="1"/>
  <c r="E9" i="9"/>
  <c r="B9" i="9" s="1"/>
  <c r="E10" i="9"/>
  <c r="B10" i="9" s="1"/>
  <c r="E274" i="9"/>
  <c r="E6" i="9"/>
  <c r="B6" i="9" s="1"/>
  <c r="E12" i="9"/>
  <c r="B12" i="9" s="1"/>
  <c r="E11" i="9"/>
  <c r="B11" i="9" s="1"/>
  <c r="E16" i="9"/>
  <c r="F15" i="9"/>
  <c r="E13" i="9"/>
  <c r="B13" i="9" s="1"/>
  <c r="E5" i="9"/>
  <c r="F16" i="9"/>
  <c r="E15" i="9"/>
  <c r="E18" i="9"/>
  <c r="B18" i="9" s="1"/>
  <c r="F272" i="9"/>
  <c r="B16" i="9" l="1"/>
  <c r="B274" i="9"/>
  <c r="E20" i="9"/>
  <c r="I7" i="3" s="1"/>
  <c r="B272" i="9"/>
  <c r="F20" i="9"/>
  <c r="B15" i="9"/>
  <c r="E14" i="9"/>
  <c r="B5" i="9"/>
  <c r="E4" i="9"/>
  <c r="F14" i="9"/>
  <c r="E3" i="9" l="1"/>
  <c r="F3" i="9"/>
</calcChain>
</file>

<file path=xl/sharedStrings.xml><?xml version="1.0" encoding="utf-8"?>
<sst xmlns="http://schemas.openxmlformats.org/spreadsheetml/2006/main" count="4370" uniqueCount="3423">
  <si>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</si>
  <si>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</si>
  <si>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</si>
  <si>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</si>
  <si>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</si>
  <si>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</si>
  <si>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</si>
  <si>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</si>
  <si>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</si>
  <si>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</si>
  <si>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</si>
  <si>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</si>
  <si>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</si>
  <si>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</si>
  <si>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</si>
  <si>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</si>
  <si>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</si>
  <si>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</si>
  <si>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</si>
  <si>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</si>
  <si>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</si>
  <si>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</si>
  <si>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</si>
  <si>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</si>
  <si>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</si>
  <si>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</si>
  <si>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</si>
  <si>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</si>
  <si>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</si>
  <si>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</si>
  <si>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</si>
  <si>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PAG</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</si>
  <si>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</si>
  <si>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</si>
  <si>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</si>
  <si>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</si>
  <si>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</si>
  <si>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</si>
  <si>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</si>
  <si>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</si>
  <si>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</si>
  <si>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</si>
  <si>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</si>
  <si>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</si>
  <si>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</si>
  <si>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</si>
  <si>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</si>
  <si>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</si>
  <si>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</si>
  <si>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42196 - GRADSKA KNJIŽNICA PAG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</si>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</sst>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63141.39</v>
      </c>
      <c r="D2" s="6">
        <f>'PR-RAS'!E6</f>
        <v>86110.790000000008</v>
      </c>
      <c r="E2" s="6">
        <v>0</v>
      </c>
      <c r="F2" s="6">
        <v>0</v>
      </c>
      <c r="G2" s="7">
        <f t="shared" ref="G2:G264" si="0">(B2/1000)*(C2*1+D2*2)</f>
        <v>235.36297000000005</v>
      </c>
      <c r="H2" s="7">
        <f t="shared" ref="H2:H264" si="1">ABS(C2-ROUND(C2,0))+ABS(D2-ROUND(D2,0))</f>
        <v>0.59999999999126885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12193.25</v>
      </c>
      <c r="D46" s="1">
        <f>'PR-RAS'!E50</f>
        <v>26575.27</v>
      </c>
      <c r="E46" s="1">
        <v>0</v>
      </c>
      <c r="F46" s="1">
        <v>0</v>
      </c>
      <c r="G46" s="2">
        <f t="shared" si="0"/>
        <v>2940.47055</v>
      </c>
      <c r="H46" s="2">
        <f t="shared" si="1"/>
        <v>0.52000000000043656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2473.48</v>
      </c>
      <c r="D55" s="1">
        <f>'PR-RAS'!E59</f>
        <v>16214.94</v>
      </c>
      <c r="E55" s="1">
        <v>0</v>
      </c>
      <c r="F55" s="1">
        <v>0</v>
      </c>
      <c r="G55" s="2">
        <f t="shared" si="0"/>
        <v>1884.78144</v>
      </c>
      <c r="H55" s="2">
        <f t="shared" si="1"/>
        <v>0.53999999999950887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2473.48</v>
      </c>
      <c r="D56" s="1">
        <f>'PR-RAS'!E60</f>
        <v>16214.94</v>
      </c>
      <c r="E56" s="1">
        <v>0</v>
      </c>
      <c r="F56" s="1">
        <v>0</v>
      </c>
      <c r="G56" s="2">
        <f t="shared" si="0"/>
        <v>1919.6848</v>
      </c>
      <c r="H56" s="2">
        <f t="shared" si="1"/>
        <v>0.53999999999950887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9719.77</v>
      </c>
      <c r="D64" s="1">
        <f>'PR-RAS'!E68</f>
        <v>10360.33</v>
      </c>
      <c r="E64" s="1">
        <v>0</v>
      </c>
      <c r="F64" s="1">
        <v>0</v>
      </c>
      <c r="G64" s="2">
        <f t="shared" si="0"/>
        <v>1917.7470900000001</v>
      </c>
      <c r="H64" s="2">
        <f t="shared" si="1"/>
        <v>0.55999999999949068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4410.8599999999997</v>
      </c>
      <c r="D65" s="1">
        <f>'PR-RAS'!E69</f>
        <v>10360.33</v>
      </c>
      <c r="E65" s="1">
        <v>0</v>
      </c>
      <c r="F65" s="1">
        <v>0</v>
      </c>
      <c r="G65" s="2">
        <f t="shared" si="0"/>
        <v>1608.4172800000001</v>
      </c>
      <c r="H65" s="2">
        <f t="shared" si="1"/>
        <v>0.47000000000025466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5308.91</v>
      </c>
      <c r="D66" s="1">
        <f>'PR-RAS'!E70</f>
        <v>0</v>
      </c>
      <c r="E66" s="1">
        <v>0</v>
      </c>
      <c r="F66" s="1">
        <v>0</v>
      </c>
      <c r="G66" s="2">
        <f t="shared" si="0"/>
        <v>345.07915000000003</v>
      </c>
      <c r="H66" s="2">
        <f t="shared" si="1"/>
        <v>9.0000000000145519E-2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140.56</v>
      </c>
      <c r="D78" s="1">
        <f>'PR-RAS'!E82</f>
        <v>8.5399999999999991</v>
      </c>
      <c r="E78" s="1">
        <v>0</v>
      </c>
      <c r="F78" s="1">
        <v>0</v>
      </c>
      <c r="G78" s="2">
        <f t="shared" si="0"/>
        <v>12.138279999999998</v>
      </c>
      <c r="H78" s="2">
        <f t="shared" si="1"/>
        <v>0.89999999999999858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140.56</v>
      </c>
      <c r="D79" s="1">
        <f>'PR-RAS'!E83</f>
        <v>8.5399999999999991</v>
      </c>
      <c r="E79" s="1">
        <v>0</v>
      </c>
      <c r="F79" s="1">
        <v>0</v>
      </c>
      <c r="G79" s="2">
        <f t="shared" si="0"/>
        <v>12.295919999999999</v>
      </c>
      <c r="H79" s="2">
        <f t="shared" si="1"/>
        <v>0.89999999999999858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7.84</v>
      </c>
      <c r="D81" s="1">
        <f>'PR-RAS'!E85</f>
        <v>8.5399999999999991</v>
      </c>
      <c r="E81" s="1">
        <v>0</v>
      </c>
      <c r="F81" s="1">
        <v>0</v>
      </c>
      <c r="G81" s="2">
        <f t="shared" si="0"/>
        <v>1.9935999999999998</v>
      </c>
      <c r="H81" s="2">
        <f t="shared" si="1"/>
        <v>0.62000000000000099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132.72</v>
      </c>
      <c r="D85" s="1">
        <f>'PR-RAS'!E89</f>
        <v>0</v>
      </c>
      <c r="E85" s="1">
        <v>0</v>
      </c>
      <c r="F85" s="1">
        <v>0</v>
      </c>
      <c r="G85" s="2">
        <f t="shared" si="0"/>
        <v>11.148480000000001</v>
      </c>
      <c r="H85" s="2">
        <f t="shared" si="1"/>
        <v>0.28000000000000114</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4898.76</v>
      </c>
      <c r="D120" s="1">
        <f>'PR-RAS'!E124</f>
        <v>0</v>
      </c>
      <c r="E120" s="1">
        <v>0</v>
      </c>
      <c r="F120" s="1">
        <v>0</v>
      </c>
      <c r="G120" s="2">
        <f t="shared" si="0"/>
        <v>582.95244000000002</v>
      </c>
      <c r="H120" s="2">
        <f t="shared" si="1"/>
        <v>0.23999999999978172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4500.59</v>
      </c>
      <c r="D121" s="1">
        <f>'PR-RAS'!E125</f>
        <v>0</v>
      </c>
      <c r="E121" s="1">
        <v>0</v>
      </c>
      <c r="F121" s="1">
        <v>0</v>
      </c>
      <c r="G121" s="2">
        <f t="shared" si="0"/>
        <v>540.07079999999996</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4500.59</v>
      </c>
      <c r="D123" s="1">
        <f>'PR-RAS'!E127</f>
        <v>0</v>
      </c>
      <c r="E123" s="1">
        <v>0</v>
      </c>
      <c r="F123" s="1">
        <v>0</v>
      </c>
      <c r="G123" s="2">
        <f t="shared" si="0"/>
        <v>549.07198000000005</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398.17</v>
      </c>
      <c r="D124" s="1">
        <f>'PR-RAS'!E128</f>
        <v>0</v>
      </c>
      <c r="E124" s="1">
        <v>0</v>
      </c>
      <c r="F124" s="1">
        <v>0</v>
      </c>
      <c r="G124" s="2">
        <f t="shared" si="0"/>
        <v>48.974910000000001</v>
      </c>
      <c r="H124" s="2">
        <f t="shared" si="1"/>
        <v>0.17000000000001592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398.17</v>
      </c>
      <c r="D125" s="1">
        <f>'PR-RAS'!E129</f>
        <v>0</v>
      </c>
      <c r="E125" s="1">
        <v>0</v>
      </c>
      <c r="F125" s="1">
        <v>0</v>
      </c>
      <c r="G125" s="2">
        <f t="shared" si="0"/>
        <v>49.373080000000002</v>
      </c>
      <c r="H125" s="2">
        <f t="shared" si="1"/>
        <v>0.17000000000001592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45695.77</v>
      </c>
      <c r="D129" s="1">
        <f>'PR-RAS'!E133</f>
        <v>59526.98</v>
      </c>
      <c r="E129" s="1">
        <v>0</v>
      </c>
      <c r="F129" s="1">
        <v>0</v>
      </c>
      <c r="G129" s="2">
        <f t="shared" si="0"/>
        <v>21087.965440000004</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45695.77</v>
      </c>
      <c r="D130" s="1">
        <f>'PR-RAS'!E134</f>
        <v>59526.98</v>
      </c>
      <c r="E130" s="1">
        <v>0</v>
      </c>
      <c r="F130" s="1">
        <v>0</v>
      </c>
      <c r="G130" s="2">
        <f t="shared" si="0"/>
        <v>21252.715170000003</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45695.77</v>
      </c>
      <c r="D131" s="1">
        <f>'PR-RAS'!E135</f>
        <v>59526.98</v>
      </c>
      <c r="E131" s="1">
        <v>0</v>
      </c>
      <c r="F131" s="1">
        <v>0</v>
      </c>
      <c r="G131" s="2">
        <f t="shared" si="0"/>
        <v>21417.464900000003</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213.05</v>
      </c>
      <c r="D135" s="1">
        <f>'PR-RAS'!E139</f>
        <v>0</v>
      </c>
      <c r="E135" s="1">
        <v>0</v>
      </c>
      <c r="F135" s="1">
        <v>0</v>
      </c>
      <c r="G135" s="2">
        <f t="shared" si="0"/>
        <v>28.548700000000004</v>
      </c>
      <c r="H135" s="2">
        <f t="shared" si="1"/>
        <v>5.0000000000011369E-2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213.05</v>
      </c>
      <c r="D146" s="1">
        <f>'PR-RAS'!E150</f>
        <v>0</v>
      </c>
      <c r="E146" s="1">
        <v>0</v>
      </c>
      <c r="F146" s="1">
        <v>0</v>
      </c>
      <c r="G146" s="2">
        <f t="shared" si="0"/>
        <v>30.892250000000001</v>
      </c>
      <c r="H146" s="2">
        <f t="shared" si="1"/>
        <v>5.0000000000011369E-2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53845.87000000001</v>
      </c>
      <c r="D147" s="1">
        <f>'PR-RAS'!E151</f>
        <v>67863.820000000007</v>
      </c>
      <c r="E147" s="1">
        <v>0</v>
      </c>
      <c r="F147" s="1">
        <v>0</v>
      </c>
      <c r="G147" s="2">
        <f t="shared" si="0"/>
        <v>27677.732459999999</v>
      </c>
      <c r="H147" s="2">
        <f t="shared" si="1"/>
        <v>0.30999999998311978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44185.430000000008</v>
      </c>
      <c r="D148" s="1">
        <f>'PR-RAS'!E152</f>
        <v>59133.020000000004</v>
      </c>
      <c r="E148" s="1">
        <v>0</v>
      </c>
      <c r="F148" s="1">
        <v>0</v>
      </c>
      <c r="G148" s="2">
        <f t="shared" si="0"/>
        <v>23880.366090000003</v>
      </c>
      <c r="H148" s="2">
        <f t="shared" si="1"/>
        <v>0.45000000001164153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36389.410000000003</v>
      </c>
      <c r="D149" s="1">
        <f>'PR-RAS'!E153</f>
        <v>48067.66</v>
      </c>
      <c r="E149" s="1">
        <v>0</v>
      </c>
      <c r="F149" s="1">
        <v>0</v>
      </c>
      <c r="G149" s="2">
        <f t="shared" si="0"/>
        <v>19613.660039999999</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36389.410000000003</v>
      </c>
      <c r="D150" s="1">
        <f>'PR-RAS'!E154</f>
        <v>48067.66</v>
      </c>
      <c r="E150" s="1">
        <v>0</v>
      </c>
      <c r="F150" s="1">
        <v>0</v>
      </c>
      <c r="G150" s="2">
        <f t="shared" si="0"/>
        <v>19746.18477</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1791.76</v>
      </c>
      <c r="D154" s="1">
        <f>'PR-RAS'!E158</f>
        <v>3064</v>
      </c>
      <c r="E154" s="1">
        <v>0</v>
      </c>
      <c r="F154" s="1">
        <v>0</v>
      </c>
      <c r="G154" s="2">
        <f t="shared" si="0"/>
        <v>1211.7232799999999</v>
      </c>
      <c r="H154" s="2">
        <f t="shared" si="1"/>
        <v>0.24000000000000909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6004.26</v>
      </c>
      <c r="D155" s="1">
        <f>'PR-RAS'!E159</f>
        <v>8001.36</v>
      </c>
      <c r="E155" s="1">
        <v>0</v>
      </c>
      <c r="F155" s="1">
        <v>0</v>
      </c>
      <c r="G155" s="2">
        <f t="shared" si="0"/>
        <v>3389.07492</v>
      </c>
      <c r="H155" s="2">
        <f t="shared" si="1"/>
        <v>0.61999999999989086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6004.26</v>
      </c>
      <c r="D157" s="1">
        <f>'PR-RAS'!E161</f>
        <v>8001.36</v>
      </c>
      <c r="E157" s="1">
        <v>0</v>
      </c>
      <c r="F157" s="1">
        <v>0</v>
      </c>
      <c r="G157" s="2">
        <f t="shared" si="0"/>
        <v>3433.0888799999998</v>
      </c>
      <c r="H157" s="2">
        <f t="shared" si="1"/>
        <v>0.61999999999989086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8838.8000000000011</v>
      </c>
      <c r="D159" s="1">
        <f>'PR-RAS'!E163</f>
        <v>7775.2</v>
      </c>
      <c r="E159" s="1">
        <v>0</v>
      </c>
      <c r="F159" s="1">
        <v>0</v>
      </c>
      <c r="G159" s="2">
        <f t="shared" si="0"/>
        <v>3853.4936000000002</v>
      </c>
      <c r="H159" s="2">
        <f t="shared" si="1"/>
        <v>0.39999999999872671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598.57999999999993</v>
      </c>
      <c r="D160" s="1">
        <f>'PR-RAS'!E164</f>
        <v>221.84</v>
      </c>
      <c r="E160" s="1">
        <v>0</v>
      </c>
      <c r="F160" s="1">
        <v>0</v>
      </c>
      <c r="G160" s="2">
        <f t="shared" si="0"/>
        <v>165.71933999999999</v>
      </c>
      <c r="H160" s="2">
        <f t="shared" si="1"/>
        <v>0.58000000000006935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240.23</v>
      </c>
      <c r="D161" s="1">
        <f>'PR-RAS'!E165</f>
        <v>221.84</v>
      </c>
      <c r="E161" s="1">
        <v>0</v>
      </c>
      <c r="F161" s="1">
        <v>0</v>
      </c>
      <c r="G161" s="2">
        <f t="shared" si="0"/>
        <v>109.4256</v>
      </c>
      <c r="H161" s="2">
        <f t="shared" si="1"/>
        <v>0.38999999999998636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132.72</v>
      </c>
      <c r="D162" s="1">
        <f>'PR-RAS'!E166</f>
        <v>0</v>
      </c>
      <c r="E162" s="1">
        <v>0</v>
      </c>
      <c r="F162" s="1">
        <v>0</v>
      </c>
      <c r="G162" s="2">
        <f t="shared" si="0"/>
        <v>21.367920000000002</v>
      </c>
      <c r="H162" s="2">
        <f t="shared" si="1"/>
        <v>0.28000000000000114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225.63</v>
      </c>
      <c r="D163" s="1">
        <f>'PR-RAS'!E167</f>
        <v>0</v>
      </c>
      <c r="E163" s="1">
        <v>0</v>
      </c>
      <c r="F163" s="1">
        <v>0</v>
      </c>
      <c r="G163" s="2">
        <f t="shared" si="0"/>
        <v>36.552059999999997</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3350.94</v>
      </c>
      <c r="D165" s="1">
        <f>'PR-RAS'!E169</f>
        <v>1729.2</v>
      </c>
      <c r="E165" s="1">
        <v>0</v>
      </c>
      <c r="F165" s="1">
        <v>0</v>
      </c>
      <c r="G165" s="2">
        <f t="shared" si="0"/>
        <v>1116.7317600000001</v>
      </c>
      <c r="H165" s="2">
        <f t="shared" si="1"/>
        <v>0.25999999999999091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497.48</v>
      </c>
      <c r="E166" s="1">
        <v>0</v>
      </c>
      <c r="F166" s="1">
        <v>0</v>
      </c>
      <c r="G166" s="2">
        <f t="shared" si="0"/>
        <v>164.16840000000002</v>
      </c>
      <c r="H166" s="2">
        <f t="shared" si="1"/>
        <v>0.48000000000001819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696.01</v>
      </c>
      <c r="D167" s="1">
        <f>'PR-RAS'!E171</f>
        <v>0</v>
      </c>
      <c r="E167" s="1">
        <v>0</v>
      </c>
      <c r="F167" s="1">
        <v>0</v>
      </c>
      <c r="G167" s="2">
        <f t="shared" si="0"/>
        <v>115.53766</v>
      </c>
      <c r="H167" s="2">
        <f t="shared" si="1"/>
        <v>9.9999999999909051E-3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1816.66</v>
      </c>
      <c r="D168" s="1">
        <f>'PR-RAS'!E172</f>
        <v>1231.72</v>
      </c>
      <c r="E168" s="1">
        <v>0</v>
      </c>
      <c r="F168" s="1">
        <v>0</v>
      </c>
      <c r="G168" s="2">
        <f t="shared" si="0"/>
        <v>714.77670000000012</v>
      </c>
      <c r="H168" s="2">
        <f t="shared" si="1"/>
        <v>0.61999999999989086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838.27</v>
      </c>
      <c r="D170" s="1">
        <f>'PR-RAS'!E174</f>
        <v>0</v>
      </c>
      <c r="E170" s="1">
        <v>0</v>
      </c>
      <c r="F170" s="1">
        <v>0</v>
      </c>
      <c r="G170" s="2">
        <f t="shared" si="0"/>
        <v>141.66763</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4632.24</v>
      </c>
      <c r="D173" s="1">
        <f>'PR-RAS'!E177</f>
        <v>5824.16</v>
      </c>
      <c r="E173" s="1">
        <v>0</v>
      </c>
      <c r="F173" s="1">
        <v>0</v>
      </c>
      <c r="G173" s="2">
        <f t="shared" si="0"/>
        <v>2800.2563199999995</v>
      </c>
      <c r="H173" s="2">
        <f t="shared" si="1"/>
        <v>0.3999999999996362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795.01</v>
      </c>
      <c r="D174" s="1">
        <f>'PR-RAS'!E178</f>
        <v>563.01</v>
      </c>
      <c r="E174" s="1">
        <v>0</v>
      </c>
      <c r="F174" s="1">
        <v>0</v>
      </c>
      <c r="G174" s="2">
        <f t="shared" si="0"/>
        <v>332.33819</v>
      </c>
      <c r="H174" s="2">
        <f t="shared" si="1"/>
        <v>1.999999999998181E-2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174.22</v>
      </c>
      <c r="D175" s="1">
        <f>'PR-RAS'!E179</f>
        <v>0</v>
      </c>
      <c r="E175" s="1">
        <v>0</v>
      </c>
      <c r="F175" s="1">
        <v>0</v>
      </c>
      <c r="G175" s="2">
        <f t="shared" si="0"/>
        <v>30.314279999999997</v>
      </c>
      <c r="H175" s="2">
        <f t="shared" si="1"/>
        <v>0.21999999999999886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671.44</v>
      </c>
      <c r="D177" s="1">
        <f>'PR-RAS'!E181</f>
        <v>468.16</v>
      </c>
      <c r="E177" s="1">
        <v>0</v>
      </c>
      <c r="F177" s="1">
        <v>0</v>
      </c>
      <c r="G177" s="2">
        <f t="shared" si="0"/>
        <v>282.96576000000005</v>
      </c>
      <c r="H177" s="2">
        <f t="shared" si="1"/>
        <v>0.60000000000007958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2720.82</v>
      </c>
      <c r="D180" s="1">
        <f>'PR-RAS'!E184</f>
        <v>4792.99</v>
      </c>
      <c r="E180" s="1">
        <v>0</v>
      </c>
      <c r="F180" s="1">
        <v>0</v>
      </c>
      <c r="G180" s="2">
        <f t="shared" si="0"/>
        <v>2202.9171999999999</v>
      </c>
      <c r="H180" s="2">
        <f t="shared" si="1"/>
        <v>0.19000000000005457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270.75</v>
      </c>
      <c r="D181" s="1">
        <f>'PR-RAS'!E185</f>
        <v>0</v>
      </c>
      <c r="E181" s="1">
        <v>0</v>
      </c>
      <c r="F181" s="1">
        <v>0</v>
      </c>
      <c r="G181" s="2">
        <f t="shared" si="0"/>
        <v>48.734999999999999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257.04000000000002</v>
      </c>
      <c r="D184" s="1">
        <f>'PR-RAS'!E188</f>
        <v>0</v>
      </c>
      <c r="E184" s="1">
        <v>0</v>
      </c>
      <c r="F184" s="1">
        <v>0</v>
      </c>
      <c r="G184" s="2">
        <f t="shared" si="0"/>
        <v>47.038320000000006</v>
      </c>
      <c r="H184" s="2">
        <f t="shared" si="1"/>
        <v>4.0000000000020464E-2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82.51</v>
      </c>
      <c r="D187" s="1">
        <f>'PR-RAS'!E191</f>
        <v>0</v>
      </c>
      <c r="E187" s="1">
        <v>0</v>
      </c>
      <c r="F187" s="1">
        <v>0</v>
      </c>
      <c r="G187" s="2">
        <f t="shared" si="0"/>
        <v>15.346860000000001</v>
      </c>
      <c r="H187" s="2">
        <f t="shared" si="1"/>
        <v>0.48999999999999488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86.27</v>
      </c>
      <c r="D188" s="1">
        <f>'PR-RAS'!E192</f>
        <v>0</v>
      </c>
      <c r="E188" s="1">
        <v>0</v>
      </c>
      <c r="F188" s="1">
        <v>0</v>
      </c>
      <c r="G188" s="2">
        <f t="shared" si="0"/>
        <v>16.132490000000001</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88.26</v>
      </c>
      <c r="D189" s="1">
        <f>'PR-RAS'!E193</f>
        <v>0</v>
      </c>
      <c r="E189" s="1">
        <v>0</v>
      </c>
      <c r="F189" s="1">
        <v>0</v>
      </c>
      <c r="G189" s="2">
        <f t="shared" si="0"/>
        <v>16.592880000000001</v>
      </c>
      <c r="H189" s="2">
        <f t="shared" si="1"/>
        <v>0.26000000000000512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821.64</v>
      </c>
      <c r="D192" s="1">
        <f>'PR-RAS'!E196</f>
        <v>955.6</v>
      </c>
      <c r="E192" s="1">
        <v>0</v>
      </c>
      <c r="F192" s="1">
        <v>0</v>
      </c>
      <c r="G192" s="2">
        <f t="shared" si="0"/>
        <v>521.97244000000001</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821.64</v>
      </c>
      <c r="D206" s="1">
        <f>'PR-RAS'!E210</f>
        <v>955.6</v>
      </c>
      <c r="E206" s="1">
        <v>0</v>
      </c>
      <c r="F206" s="1">
        <v>0</v>
      </c>
      <c r="G206" s="2">
        <f t="shared" si="0"/>
        <v>560.23220000000003</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821.64</v>
      </c>
      <c r="D207" s="1">
        <f>'PR-RAS'!E211</f>
        <v>955.6</v>
      </c>
      <c r="E207" s="1">
        <v>0</v>
      </c>
      <c r="F207" s="1">
        <v>0</v>
      </c>
      <c r="G207" s="2">
        <f t="shared" si="0"/>
        <v>562.96504000000004</v>
      </c>
      <c r="H207" s="2">
        <f t="shared" si="1"/>
        <v>0.75999999999999091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53845.87000000001</v>
      </c>
      <c r="D285" s="1">
        <f>'PR-RAS'!E289</f>
        <v>67863.820000000007</v>
      </c>
      <c r="E285" s="1">
        <v>0</v>
      </c>
      <c r="F285" s="1">
        <v>0</v>
      </c>
      <c r="G285" s="2">
        <f t="shared" si="8"/>
        <v>53838.876839999997</v>
      </c>
      <c r="H285" s="2">
        <f t="shared" si="9"/>
        <v>0.30999999998311978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9295.5199999999895</v>
      </c>
      <c r="D286" s="1">
        <f>'PR-RAS'!E290</f>
        <v>18246.97</v>
      </c>
      <c r="E286" s="1">
        <v>0</v>
      </c>
      <c r="F286" s="1">
        <v>0</v>
      </c>
      <c r="G286" s="2">
        <f t="shared" si="8"/>
        <v>13049.996099999997</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1643.1</v>
      </c>
      <c r="D288" s="1">
        <f>'PR-RAS'!E292</f>
        <v>0</v>
      </c>
      <c r="E288" s="1">
        <v>0</v>
      </c>
      <c r="F288" s="1">
        <v>0</v>
      </c>
      <c r="G288" s="2">
        <f t="shared" si="8"/>
        <v>471.56969999999995</v>
      </c>
      <c r="H288" s="2">
        <f t="shared" si="9"/>
        <v>9.9999999999909051E-2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9648.77</v>
      </c>
      <c r="D345" s="1">
        <f>'PR-RAS'!E350</f>
        <v>15314.96</v>
      </c>
      <c r="E345" s="1">
        <v>0</v>
      </c>
      <c r="F345" s="1">
        <v>0</v>
      </c>
      <c r="G345" s="2">
        <f t="shared" si="8"/>
        <v>13855.869360000001</v>
      </c>
      <c r="H345" s="2">
        <f t="shared" si="9"/>
        <v>0.27000000000043656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9648.77</v>
      </c>
      <c r="D358" s="1">
        <f>'PR-RAS'!E363</f>
        <v>15314.96</v>
      </c>
      <c r="E358" s="1">
        <v>0</v>
      </c>
      <c r="F358" s="1">
        <v>0</v>
      </c>
      <c r="G358" s="2">
        <f t="shared" si="8"/>
        <v>14379.492330000001</v>
      </c>
      <c r="H358" s="2">
        <f t="shared" si="9"/>
        <v>0.27000000000043656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615.83000000000004</v>
      </c>
      <c r="D364" s="1">
        <f>'PR-RAS'!E369</f>
        <v>687</v>
      </c>
      <c r="E364" s="1">
        <v>0</v>
      </c>
      <c r="F364" s="1">
        <v>0</v>
      </c>
      <c r="G364" s="2">
        <f t="shared" si="8"/>
        <v>722.30828999999994</v>
      </c>
      <c r="H364" s="2">
        <f t="shared" si="9"/>
        <v>0.16999999999995907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615.83000000000004</v>
      </c>
      <c r="D365" s="1">
        <f>'PR-RAS'!E370</f>
        <v>687</v>
      </c>
      <c r="E365" s="1">
        <v>0</v>
      </c>
      <c r="F365" s="1">
        <v>0</v>
      </c>
      <c r="G365" s="2">
        <f t="shared" si="8"/>
        <v>724.29811999999993</v>
      </c>
      <c r="H365" s="2">
        <f t="shared" si="9"/>
        <v>0.16999999999995907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9032.94</v>
      </c>
      <c r="D378" s="1">
        <f>'PR-RAS'!E383</f>
        <v>14627.96</v>
      </c>
      <c r="E378" s="1">
        <v>0</v>
      </c>
      <c r="F378" s="1">
        <v>0</v>
      </c>
      <c r="G378" s="2">
        <f t="shared" si="8"/>
        <v>14434.90022</v>
      </c>
      <c r="H378" s="2">
        <f t="shared" si="9"/>
        <v>0.1000000000003638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9032.94</v>
      </c>
      <c r="D379" s="1">
        <f>'PR-RAS'!E384</f>
        <v>14627.96</v>
      </c>
      <c r="E379" s="1">
        <v>0</v>
      </c>
      <c r="F379" s="1">
        <v>0</v>
      </c>
      <c r="G379" s="2">
        <f t="shared" si="8"/>
        <v>14473.18908</v>
      </c>
      <c r="H379" s="2">
        <f t="shared" si="9"/>
        <v>0.1000000000003638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9648.77</v>
      </c>
      <c r="D403" s="1">
        <f>'PR-RAS'!E408</f>
        <v>15314.96</v>
      </c>
      <c r="E403" s="1">
        <v>0</v>
      </c>
      <c r="F403" s="1">
        <v>0</v>
      </c>
      <c r="G403" s="2">
        <f t="shared" si="8"/>
        <v>16192.033380000003</v>
      </c>
      <c r="H403" s="2">
        <f t="shared" si="9"/>
        <v>0.27000000000043656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63141.39</v>
      </c>
      <c r="D407" s="1">
        <f>'PR-RAS'!E412</f>
        <v>86110.790000000008</v>
      </c>
      <c r="E407" s="1">
        <v>0</v>
      </c>
      <c r="F407" s="1">
        <v>0</v>
      </c>
      <c r="G407" s="2">
        <f t="shared" si="8"/>
        <v>95557.365820000021</v>
      </c>
      <c r="H407" s="2">
        <f t="shared" si="9"/>
        <v>0.59999999999126885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63494.640000000014</v>
      </c>
      <c r="D408" s="1">
        <f>'PR-RAS'!E413</f>
        <v>83178.78</v>
      </c>
      <c r="E408" s="1">
        <v>0</v>
      </c>
      <c r="F408" s="1">
        <v>0</v>
      </c>
      <c r="G408" s="2">
        <f t="shared" si="8"/>
        <v>93549.845400000006</v>
      </c>
      <c r="H408" s="2">
        <f t="shared" si="9"/>
        <v>0.57999999998719431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2932.0100000000093</v>
      </c>
      <c r="E409" s="1">
        <v>0</v>
      </c>
      <c r="F409" s="1">
        <v>0</v>
      </c>
      <c r="G409" s="2">
        <f t="shared" si="8"/>
        <v>2392.5201600000073</v>
      </c>
      <c r="H409" s="2">
        <f t="shared" si="9"/>
        <v>1.0000000009313226E-2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353.25000000001455</v>
      </c>
      <c r="D410" s="1">
        <f>'PR-RAS'!E415</f>
        <v>0</v>
      </c>
      <c r="E410" s="1">
        <v>0</v>
      </c>
      <c r="F410" s="1">
        <v>0</v>
      </c>
      <c r="G410" s="2">
        <f t="shared" si="8"/>
        <v>144.47925000000595</v>
      </c>
      <c r="H410" s="2">
        <f t="shared" si="9"/>
        <v>0.25000000001455192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1643.1</v>
      </c>
      <c r="D411" s="1">
        <f>'PR-RAS'!E416</f>
        <v>0</v>
      </c>
      <c r="E411" s="1">
        <v>0</v>
      </c>
      <c r="F411" s="1">
        <v>0</v>
      </c>
      <c r="G411" s="2">
        <f t="shared" si="8"/>
        <v>673.67099999999994</v>
      </c>
      <c r="H411" s="2">
        <f t="shared" si="9"/>
        <v>9.9999999999909051E-2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63141.39</v>
      </c>
      <c r="D633" s="1">
        <f>'PR-RAS'!E639</f>
        <v>86110.790000000008</v>
      </c>
      <c r="E633" s="1">
        <v>0</v>
      </c>
      <c r="F633" s="1">
        <v>0</v>
      </c>
      <c r="G633" s="2">
        <f t="shared" si="10"/>
        <v>148749.39704000001</v>
      </c>
      <c r="H633" s="2">
        <f t="shared" si="11"/>
        <v>0.59999999999126885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63494.640000000014</v>
      </c>
      <c r="D634" s="1">
        <f>'PR-RAS'!E640</f>
        <v>83178.78</v>
      </c>
      <c r="E634" s="1">
        <v>0</v>
      </c>
      <c r="F634" s="1">
        <v>0</v>
      </c>
      <c r="G634" s="2">
        <f t="shared" si="10"/>
        <v>145496.44260000001</v>
      </c>
      <c r="H634" s="2">
        <f t="shared" si="11"/>
        <v>0.57999999998719431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2932.0100000000093</v>
      </c>
      <c r="E635" s="1">
        <v>0</v>
      </c>
      <c r="F635" s="1">
        <v>0</v>
      </c>
      <c r="G635" s="2">
        <f t="shared" si="10"/>
        <v>3717.7886800000119</v>
      </c>
      <c r="H635" s="2">
        <f t="shared" si="11"/>
        <v>1.0000000009313226E-2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353.25000000001455</v>
      </c>
      <c r="D636" s="1">
        <f>'PR-RAS'!E642</f>
        <v>0</v>
      </c>
      <c r="E636" s="1">
        <v>0</v>
      </c>
      <c r="F636" s="1">
        <v>0</v>
      </c>
      <c r="G636" s="2">
        <f t="shared" si="10"/>
        <v>224.31375000000924</v>
      </c>
      <c r="H636" s="2">
        <f t="shared" si="11"/>
        <v>0.25000000001455192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1643.1</v>
      </c>
      <c r="D637" s="1">
        <f>'PR-RAS'!E643</f>
        <v>0</v>
      </c>
      <c r="E637" s="1">
        <v>0</v>
      </c>
      <c r="F637" s="1">
        <v>0</v>
      </c>
      <c r="G637" s="2">
        <f t="shared" si="10"/>
        <v>1045.0116</v>
      </c>
      <c r="H637" s="2">
        <f t="shared" si="11"/>
        <v>9.9999999999909051E-2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1289.8499999999854</v>
      </c>
      <c r="D639" s="1">
        <f>'PR-RAS'!E645</f>
        <v>2932.0100000000093</v>
      </c>
      <c r="E639" s="1">
        <v>0</v>
      </c>
      <c r="F639" s="1">
        <v>0</v>
      </c>
      <c r="G639" s="2">
        <f t="shared" si="10"/>
        <v>4564.1690600000029</v>
      </c>
      <c r="H639" s="2">
        <f t="shared" si="11"/>
        <v>0.16000000002395609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1049.1300000000001</v>
      </c>
      <c r="D642" s="1">
        <f>'PR-RAS'!E649</f>
        <v>117.96</v>
      </c>
      <c r="E642" s="1">
        <v>0</v>
      </c>
      <c r="F642" s="1">
        <v>0</v>
      </c>
      <c r="G642" s="2">
        <f t="shared" si="10"/>
        <v>823.71705000000009</v>
      </c>
      <c r="H642" s="2">
        <f t="shared" si="11"/>
        <v>0.17000000000011539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63138.12</v>
      </c>
      <c r="D643" s="1">
        <f>'PR-RAS'!E650</f>
        <v>91642.8</v>
      </c>
      <c r="E643" s="1">
        <v>0</v>
      </c>
      <c r="F643" s="1">
        <v>0</v>
      </c>
      <c r="G643" s="2">
        <f t="shared" si="10"/>
        <v>158204.02824000001</v>
      </c>
      <c r="H643" s="2">
        <f t="shared" si="11"/>
        <v>0.31999999999970896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64069.29</v>
      </c>
      <c r="D644" s="1">
        <f>'PR-RAS'!E651</f>
        <v>91354.67</v>
      </c>
      <c r="E644" s="1">
        <v>0</v>
      </c>
      <c r="F644" s="1">
        <v>0</v>
      </c>
      <c r="G644" s="2">
        <f t="shared" si="10"/>
        <v>158678.65909</v>
      </c>
      <c r="H644" s="2">
        <f t="shared" si="11"/>
        <v>0.62000000000261934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117.95999999999913</v>
      </c>
      <c r="D645" s="1">
        <f>'PR-RAS'!E652</f>
        <v>406.09000000001106</v>
      </c>
      <c r="E645" s="1">
        <v>0</v>
      </c>
      <c r="F645" s="1">
        <v>0</v>
      </c>
      <c r="G645" s="2">
        <f t="shared" si="10"/>
        <v>599.01016000001368</v>
      </c>
      <c r="H645" s="2">
        <f t="shared" si="11"/>
        <v>0.13000000001193257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2473.48</v>
      </c>
      <c r="D656" s="1">
        <f>'PR-RAS'!E663</f>
        <v>16214.94</v>
      </c>
      <c r="E656" s="1">
        <v>0</v>
      </c>
      <c r="F656" s="1">
        <v>0</v>
      </c>
      <c r="G656" s="2">
        <f t="shared" si="10"/>
        <v>22861.700800000002</v>
      </c>
      <c r="H656" s="2">
        <f t="shared" si="11"/>
        <v>0.53999999999950887</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4410.8599999999997</v>
      </c>
      <c r="D669" s="1">
        <f>'PR-RAS'!E676</f>
        <v>10360.33</v>
      </c>
      <c r="E669" s="1">
        <v>0</v>
      </c>
      <c r="F669" s="1">
        <v>0</v>
      </c>
      <c r="G669" s="2">
        <f t="shared" si="10"/>
        <v>16787.855360000001</v>
      </c>
      <c r="H669" s="2">
        <f t="shared" si="11"/>
        <v>0.47000000000025466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5308.91</v>
      </c>
      <c r="D671" s="1">
        <f>'PR-RAS'!E678</f>
        <v>0</v>
      </c>
      <c r="E671" s="1">
        <v>0</v>
      </c>
      <c r="F671" s="1">
        <v>0</v>
      </c>
      <c r="G671" s="2">
        <f t="shared" si="10"/>
        <v>3556.9697000000001</v>
      </c>
      <c r="H671" s="2">
        <f t="shared" si="11"/>
        <v>9.0000000000145519E-2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27290.210000000006</v>
      </c>
      <c r="D984" s="6">
        <f>BILANCA!E6</f>
        <v>52713.25</v>
      </c>
      <c r="E984" s="6">
        <v>0</v>
      </c>
      <c r="F984" s="6">
        <v>0</v>
      </c>
      <c r="G984" s="7">
        <f t="shared" ref="G984:G1241" si="22">B984/1000*C984+B984/500*D984</f>
        <v>132.71671000000001</v>
      </c>
      <c r="H984" s="7">
        <f t="shared" si="19"/>
        <v>0.46000000000640284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24824.080000000005</v>
      </c>
      <c r="D985" s="1">
        <f>BILANCA!E7</f>
        <v>50943.1</v>
      </c>
      <c r="E985" s="1">
        <v>0</v>
      </c>
      <c r="F985" s="1">
        <v>0</v>
      </c>
      <c r="G985" s="2">
        <f t="shared" si="22"/>
        <v>253.42056000000002</v>
      </c>
      <c r="H985" s="2">
        <f t="shared" si="19"/>
        <v>0.18000000000392902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24824.080000000005</v>
      </c>
      <c r="D990" s="1">
        <f>BILANCA!E12</f>
        <v>50942.1</v>
      </c>
      <c r="E990" s="1">
        <v>0</v>
      </c>
      <c r="F990" s="1">
        <v>0</v>
      </c>
      <c r="G990" s="2">
        <f t="shared" si="22"/>
        <v>886.95795999999996</v>
      </c>
      <c r="H990" s="2">
        <f t="shared" si="19"/>
        <v>0.18000000000392902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115.44000000000233</v>
      </c>
      <c r="D997" s="1">
        <f>BILANCA!E19</f>
        <v>1790.2099999999991</v>
      </c>
      <c r="E997" s="1">
        <v>0</v>
      </c>
      <c r="F997" s="1">
        <v>0</v>
      </c>
      <c r="G997" s="2">
        <f t="shared" si="22"/>
        <v>51.742040000000003</v>
      </c>
      <c r="H997" s="2">
        <f t="shared" si="19"/>
        <v>0.65000000000145519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28650.75</v>
      </c>
      <c r="D998" s="1">
        <f>BILANCA!E20</f>
        <v>28650.76</v>
      </c>
      <c r="E998" s="1">
        <v>0</v>
      </c>
      <c r="F998" s="1">
        <v>0</v>
      </c>
      <c r="G998" s="2">
        <f t="shared" si="22"/>
        <v>1289.28405</v>
      </c>
      <c r="H998" s="2">
        <f t="shared" si="19"/>
        <v>0.49000000000160071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518.55999999999995</v>
      </c>
      <c r="D1004" s="1">
        <f>BILANCA!E26</f>
        <v>2932.95</v>
      </c>
      <c r="E1004" s="1">
        <v>0</v>
      </c>
      <c r="F1004" s="1">
        <v>0</v>
      </c>
      <c r="G1004" s="2">
        <f t="shared" si="22"/>
        <v>134.07365999999999</v>
      </c>
      <c r="H1004" s="2">
        <f t="shared" si="19"/>
        <v>0.49000000000023647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29053.87</v>
      </c>
      <c r="D1006" s="1">
        <f>BILANCA!E28</f>
        <v>29793.5</v>
      </c>
      <c r="E1006" s="1">
        <v>0</v>
      </c>
      <c r="F1006" s="1">
        <v>0</v>
      </c>
      <c r="G1006" s="2">
        <f t="shared" si="22"/>
        <v>2038.74001</v>
      </c>
      <c r="H1006" s="2">
        <f t="shared" si="19"/>
        <v>0.63000000000101863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24708.640000000003</v>
      </c>
      <c r="D1013" s="1">
        <f>BILANCA!E35</f>
        <v>49151.89</v>
      </c>
      <c r="E1013" s="1">
        <v>0</v>
      </c>
      <c r="F1013" s="1">
        <v>0</v>
      </c>
      <c r="G1013" s="2">
        <f t="shared" si="22"/>
        <v>3690.3725999999997</v>
      </c>
      <c r="H1013" s="2">
        <f t="shared" si="19"/>
        <v>0.46999999999752617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50022.080000000002</v>
      </c>
      <c r="D1014" s="1">
        <f>BILANCA!E36</f>
        <v>113508.56</v>
      </c>
      <c r="E1014" s="1">
        <v>0</v>
      </c>
      <c r="F1014" s="1">
        <v>0</v>
      </c>
      <c r="G1014" s="2">
        <f t="shared" si="22"/>
        <v>8588.2152000000006</v>
      </c>
      <c r="H1014" s="2">
        <f t="shared" si="19"/>
        <v>0.52000000000407454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25313.439999999999</v>
      </c>
      <c r="D1018" s="1">
        <f>BILANCA!E40</f>
        <v>64356.67</v>
      </c>
      <c r="E1018" s="1">
        <v>0</v>
      </c>
      <c r="F1018" s="1">
        <v>0</v>
      </c>
      <c r="G1018" s="2">
        <f t="shared" si="22"/>
        <v>5390.9373000000005</v>
      </c>
      <c r="H1018" s="2">
        <f t="shared" si="19"/>
        <v>0.77000000000043656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950.75</v>
      </c>
      <c r="D1032" s="1">
        <f>BILANCA!E54</f>
        <v>950.75</v>
      </c>
      <c r="E1032" s="1">
        <v>0</v>
      </c>
      <c r="F1032" s="1">
        <v>0</v>
      </c>
      <c r="G1032" s="2">
        <f t="shared" si="22"/>
        <v>139.76025000000001</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950.75</v>
      </c>
      <c r="D1033" s="1">
        <f>BILANCA!E55</f>
        <v>950.75</v>
      </c>
      <c r="E1033" s="1">
        <v>0</v>
      </c>
      <c r="F1033" s="1">
        <v>0</v>
      </c>
      <c r="G1033" s="2">
        <f t="shared" si="22"/>
        <v>142.61250000000001</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1</v>
      </c>
      <c r="E1041" s="1">
        <v>0</v>
      </c>
      <c r="F1041" s="1">
        <v>0</v>
      </c>
      <c r="G1041" s="2">
        <f t="shared" si="22"/>
        <v>0.11600000000000001</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1</v>
      </c>
      <c r="E1045" s="1">
        <v>0</v>
      </c>
      <c r="F1045" s="1">
        <v>0</v>
      </c>
      <c r="G1045" s="2">
        <f t="shared" si="22"/>
        <v>0.124</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2466.13</v>
      </c>
      <c r="D1046" s="1">
        <f>BILANCA!E68</f>
        <v>1770.1499999999999</v>
      </c>
      <c r="E1046" s="1">
        <v>0</v>
      </c>
      <c r="F1046" s="1">
        <v>0</v>
      </c>
      <c r="G1046" s="2">
        <f t="shared" si="22"/>
        <v>378.40508999999997</v>
      </c>
      <c r="H1046" s="2">
        <f t="shared" si="19"/>
        <v>0.27999999999997272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117.96000000000001</v>
      </c>
      <c r="D1047" s="1">
        <f>BILANCA!E69</f>
        <v>406.09</v>
      </c>
      <c r="E1047" s="1">
        <v>0</v>
      </c>
      <c r="F1047" s="1">
        <v>0</v>
      </c>
      <c r="G1047" s="2">
        <f t="shared" si="22"/>
        <v>59.528959999999998</v>
      </c>
      <c r="H1047" s="2">
        <f t="shared" si="19"/>
        <v>0.12999999999996703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117.96000000000001</v>
      </c>
      <c r="D1048" s="1">
        <f>BILANCA!E70</f>
        <v>406.09</v>
      </c>
      <c r="E1048" s="1">
        <v>0</v>
      </c>
      <c r="F1048" s="1">
        <v>0</v>
      </c>
      <c r="G1048" s="2">
        <f t="shared" si="22"/>
        <v>60.459099999999999</v>
      </c>
      <c r="H1048" s="2">
        <f t="shared" si="19"/>
        <v>0.12999999999996703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406.09</v>
      </c>
      <c r="E1049" s="1">
        <v>0</v>
      </c>
      <c r="F1049" s="1">
        <v>0</v>
      </c>
      <c r="G1049" s="2">
        <f t="shared" si="22"/>
        <v>53.603879999999997</v>
      </c>
      <c r="H1049" s="2">
        <f t="shared" si="19"/>
        <v>8.9999999999974989E-2</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76.150000000000006</v>
      </c>
      <c r="D1050" s="1">
        <f>BILANCA!E72</f>
        <v>0</v>
      </c>
      <c r="E1050" s="1">
        <v>0</v>
      </c>
      <c r="F1050" s="1">
        <v>0</v>
      </c>
      <c r="G1050" s="2">
        <f t="shared" si="22"/>
        <v>5.1020500000000011</v>
      </c>
      <c r="H1050" s="2">
        <f t="shared" si="19"/>
        <v>0.15000000000000568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41.81</v>
      </c>
      <c r="D1052" s="1">
        <f>BILANCA!E74</f>
        <v>0</v>
      </c>
      <c r="E1052" s="1">
        <v>0</v>
      </c>
      <c r="F1052" s="1">
        <v>0</v>
      </c>
      <c r="G1052" s="2">
        <f t="shared" si="22"/>
        <v>2.8848900000000004</v>
      </c>
      <c r="H1052" s="2">
        <f t="shared" si="19"/>
        <v>0.18999999999999773</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1175.71</v>
      </c>
      <c r="D1056" s="1">
        <f>BILANCA!E78</f>
        <v>1178.76</v>
      </c>
      <c r="E1056" s="1">
        <v>0</v>
      </c>
      <c r="F1056" s="1">
        <v>0</v>
      </c>
      <c r="G1056" s="2">
        <f t="shared" si="22"/>
        <v>257.92579000000001</v>
      </c>
      <c r="H1056" s="2">
        <f t="shared" si="19"/>
        <v>0.52999999999997272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558.39</v>
      </c>
      <c r="D1062" s="1">
        <f>BILANCA!E84</f>
        <v>558.39</v>
      </c>
      <c r="E1062" s="1">
        <v>0</v>
      </c>
      <c r="F1062" s="1">
        <v>0</v>
      </c>
      <c r="G1062" s="2">
        <f t="shared" si="22"/>
        <v>132.33842999999999</v>
      </c>
      <c r="H1062" s="2">
        <f t="shared" si="19"/>
        <v>0.77999999999997272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617.32000000000005</v>
      </c>
      <c r="D1064" s="1">
        <f>BILANCA!E86</f>
        <v>620.37</v>
      </c>
      <c r="E1064" s="1">
        <v>0</v>
      </c>
      <c r="F1064" s="1">
        <v>0</v>
      </c>
      <c r="G1064" s="2">
        <f t="shared" si="22"/>
        <v>150.50286</v>
      </c>
      <c r="H1064" s="2">
        <f t="shared" si="19"/>
        <v>0.69000000000005457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1172.46</v>
      </c>
      <c r="D1124" s="1">
        <f>BILANCA!E146</f>
        <v>185.3</v>
      </c>
      <c r="E1124" s="1">
        <v>0</v>
      </c>
      <c r="F1124" s="1">
        <v>0</v>
      </c>
      <c r="G1124" s="2">
        <f t="shared" si="22"/>
        <v>217.57146</v>
      </c>
      <c r="H1124" s="2">
        <f t="shared" si="23"/>
        <v>0.76000000000004775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186.3</v>
      </c>
      <c r="E1127" s="1">
        <v>0</v>
      </c>
      <c r="F1127" s="1">
        <v>0</v>
      </c>
      <c r="G1127" s="2">
        <f t="shared" si="22"/>
        <v>53.654400000000003</v>
      </c>
      <c r="H1127" s="2">
        <f t="shared" si="23"/>
        <v>0.30000000000001137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186.3</v>
      </c>
      <c r="E1134" s="1">
        <v>0</v>
      </c>
      <c r="F1134" s="1">
        <v>0</v>
      </c>
      <c r="G1134" s="2">
        <f>B1134/1000*C1134+B1134/500*D1134</f>
        <v>56.262599999999999</v>
      </c>
      <c r="H1134" s="2">
        <f>ABS(C1134-ROUND(C1134,0))+ABS(D1134-ROUND(D1134,0))</f>
        <v>0.30000000000001137</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1172.46</v>
      </c>
      <c r="D1138" s="1">
        <f>BILANCA!E160</f>
        <v>0</v>
      </c>
      <c r="E1138" s="1">
        <v>0</v>
      </c>
      <c r="F1138" s="1">
        <v>0</v>
      </c>
      <c r="G1138" s="2">
        <f t="shared" si="22"/>
        <v>181.7313</v>
      </c>
      <c r="H1138" s="2">
        <f t="shared" si="23"/>
        <v>0.46000000000003638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v>
      </c>
      <c r="E1141" s="1">
        <v>0</v>
      </c>
      <c r="F1141" s="1">
        <v>0</v>
      </c>
      <c r="G1141" s="2">
        <f t="shared" si="22"/>
        <v>0.316</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27290.21</v>
      </c>
      <c r="D1152" s="1">
        <f>BILANCA!E175</f>
        <v>52713.25</v>
      </c>
      <c r="E1152" s="1">
        <v>0</v>
      </c>
      <c r="F1152" s="1">
        <v>0</v>
      </c>
      <c r="G1152" s="2">
        <f t="shared" si="22"/>
        <v>22429.12399</v>
      </c>
      <c r="H1152" s="2">
        <f t="shared" si="23"/>
        <v>0.45999999999912689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1176.3</v>
      </c>
      <c r="D1153" s="1">
        <f>BILANCA!E176</f>
        <v>0</v>
      </c>
      <c r="E1153" s="1">
        <v>0</v>
      </c>
      <c r="F1153" s="1">
        <v>0</v>
      </c>
      <c r="G1153" s="2">
        <f t="shared" si="22"/>
        <v>199.971</v>
      </c>
      <c r="H1153" s="2">
        <f t="shared" si="23"/>
        <v>0.29999999999995453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13.75</v>
      </c>
      <c r="D1154" s="1">
        <f>BILANCA!E177</f>
        <v>0</v>
      </c>
      <c r="E1154" s="1">
        <v>0</v>
      </c>
      <c r="F1154" s="1">
        <v>0</v>
      </c>
      <c r="G1154" s="2">
        <f t="shared" si="22"/>
        <v>2.3512500000000003</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13.75</v>
      </c>
      <c r="D1156" s="1">
        <f>BILANCA!E179</f>
        <v>0</v>
      </c>
      <c r="E1156" s="1">
        <v>0</v>
      </c>
      <c r="F1156" s="1">
        <v>0</v>
      </c>
      <c r="G1156" s="2">
        <f t="shared" si="22"/>
        <v>2.3787499999999997</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1162.55</v>
      </c>
      <c r="D1211" s="1">
        <f>BILANCA!E234</f>
        <v>0</v>
      </c>
      <c r="E1211" s="1">
        <v>0</v>
      </c>
      <c r="F1211" s="1">
        <v>0</v>
      </c>
      <c r="G1211" s="2">
        <f t="shared" si="22"/>
        <v>265.06139999999999</v>
      </c>
      <c r="H1211" s="2">
        <f t="shared" si="23"/>
        <v>0.45000000000004547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1162.55</v>
      </c>
      <c r="D1213" s="1">
        <f>BILANCA!E236</f>
        <v>0</v>
      </c>
      <c r="E1213" s="1">
        <v>0</v>
      </c>
      <c r="F1213" s="1">
        <v>0</v>
      </c>
      <c r="G1213" s="2">
        <f t="shared" si="22"/>
        <v>267.38650000000001</v>
      </c>
      <c r="H1213" s="2">
        <f t="shared" si="23"/>
        <v>0.45000000000004547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26113.91</v>
      </c>
      <c r="D1214" s="1">
        <f>BILANCA!E237</f>
        <v>52713.25</v>
      </c>
      <c r="E1214" s="1">
        <v>0</v>
      </c>
      <c r="F1214" s="1">
        <v>0</v>
      </c>
      <c r="G1214" s="2">
        <f t="shared" si="22"/>
        <v>30385.834710000003</v>
      </c>
      <c r="H1214" s="2">
        <f t="shared" si="23"/>
        <v>0.34000000000014552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24824.06</v>
      </c>
      <c r="D1215" s="1">
        <f>BILANCA!E238</f>
        <v>49781.24</v>
      </c>
      <c r="E1215" s="1">
        <v>0</v>
      </c>
      <c r="F1215" s="1">
        <v>0</v>
      </c>
      <c r="G1215" s="2">
        <f t="shared" si="22"/>
        <v>28857.677280000004</v>
      </c>
      <c r="H1215" s="2">
        <f t="shared" si="23"/>
        <v>0.2999999999992724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24824.06</v>
      </c>
      <c r="D1216" s="1">
        <f>BILANCA!E239</f>
        <v>49781.24</v>
      </c>
      <c r="E1216" s="1">
        <v>0</v>
      </c>
      <c r="F1216" s="1">
        <v>0</v>
      </c>
      <c r="G1216" s="2">
        <f t="shared" si="22"/>
        <v>28982.063820000003</v>
      </c>
      <c r="H1216" s="2">
        <f t="shared" si="23"/>
        <v>0.2999999999992724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24824.06</v>
      </c>
      <c r="D1217" s="1">
        <f>BILANCA!E240</f>
        <v>49781.24</v>
      </c>
      <c r="E1217" s="1">
        <v>0</v>
      </c>
      <c r="F1217" s="1">
        <v>0</v>
      </c>
      <c r="G1217" s="2">
        <f t="shared" si="22"/>
        <v>29106.450360000003</v>
      </c>
      <c r="H1217" s="2">
        <f t="shared" si="23"/>
        <v>0.2999999999992724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1289.8499999999999</v>
      </c>
      <c r="D1222" s="1">
        <f>BILANCA!E245</f>
        <v>2932.01</v>
      </c>
      <c r="E1222" s="1">
        <v>0</v>
      </c>
      <c r="F1222" s="1">
        <v>0</v>
      </c>
      <c r="G1222" s="2">
        <f t="shared" si="22"/>
        <v>1709.77493</v>
      </c>
      <c r="H1222" s="2">
        <f t="shared" si="23"/>
        <v>0.16000000000030923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1643.1</v>
      </c>
      <c r="D1223" s="1">
        <f>BILANCA!E246</f>
        <v>2932.01</v>
      </c>
      <c r="E1223" s="1">
        <v>0</v>
      </c>
      <c r="F1223" s="1">
        <v>0</v>
      </c>
      <c r="G1223" s="2">
        <f t="shared" si="22"/>
        <v>1801.7087999999999</v>
      </c>
      <c r="H1223" s="2">
        <f t="shared" si="23"/>
        <v>0.11000000000012733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1643.1</v>
      </c>
      <c r="D1224" s="1">
        <f>BILANCA!E247</f>
        <v>2932.01</v>
      </c>
      <c r="E1224" s="1">
        <v>0</v>
      </c>
      <c r="F1224" s="1">
        <v>0</v>
      </c>
      <c r="G1224" s="2">
        <f t="shared" si="22"/>
        <v>1809.2159200000001</v>
      </c>
      <c r="H1224" s="2">
        <f t="shared" si="23"/>
        <v>0.11000000000012733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353.25</v>
      </c>
      <c r="D1227" s="1">
        <f>BILANCA!E250</f>
        <v>0</v>
      </c>
      <c r="E1227" s="1">
        <v>0</v>
      </c>
      <c r="F1227" s="1">
        <v>0</v>
      </c>
      <c r="G1227" s="2">
        <f t="shared" si="22"/>
        <v>86.192999999999998</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353.25</v>
      </c>
      <c r="D1229" s="1">
        <f>BILANCA!E252</f>
        <v>0</v>
      </c>
      <c r="E1229" s="1">
        <v>0</v>
      </c>
      <c r="F1229" s="1">
        <v>0</v>
      </c>
      <c r="G1229" s="2">
        <f t="shared" si="22"/>
        <v>86.899500000000003</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1172.46</v>
      </c>
      <c r="D1241" s="1">
        <f>BILANCA!E265</f>
        <v>186.3</v>
      </c>
      <c r="E1241" s="1">
        <v>0</v>
      </c>
      <c r="F1241" s="1">
        <v>0</v>
      </c>
      <c r="G1241" s="2">
        <f t="shared" si="22"/>
        <v>398.62548000000004</v>
      </c>
      <c r="H1241" s="2">
        <f t="shared" si="23"/>
        <v>0.76000000000004775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617.32000000000005</v>
      </c>
      <c r="D1244" s="1">
        <f>BILANCA!E268</f>
        <v>620.37</v>
      </c>
      <c r="E1244" s="1">
        <v>0</v>
      </c>
      <c r="F1244" s="1">
        <v>0</v>
      </c>
      <c r="G1244" s="2">
        <f t="shared" si="24"/>
        <v>484.95366000000001</v>
      </c>
      <c r="H1244" s="2">
        <f t="shared" si="23"/>
        <v>0.69000000000005457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186.3</v>
      </c>
      <c r="E1255" s="1">
        <v>0</v>
      </c>
      <c r="F1255" s="1">
        <v>0</v>
      </c>
      <c r="G1255" s="2">
        <f t="shared" si="25"/>
        <v>101.34720000000002</v>
      </c>
      <c r="H1255" s="2">
        <f t="shared" si="26"/>
        <v>0.30000000000001137</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13.75</v>
      </c>
      <c r="D1263" s="1">
        <f>BILANCA!E287</f>
        <v>0</v>
      </c>
      <c r="E1263" s="1">
        <v>0</v>
      </c>
      <c r="F1263" s="1">
        <v>0</v>
      </c>
      <c r="G1263" s="2">
        <f t="shared" si="24"/>
        <v>3.8500000000000005</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63494.64</v>
      </c>
      <c r="D1401" s="1">
        <f>'RAS-funkcijski'!E107</f>
        <v>83178.78</v>
      </c>
      <c r="E1401" s="1">
        <v>0</v>
      </c>
      <c r="F1401" s="1">
        <v>0</v>
      </c>
      <c r="G1401" s="2">
        <f t="shared" si="24"/>
        <v>23674.776599999997</v>
      </c>
      <c r="H1401" s="2">
        <f t="shared" si="27"/>
        <v>0.58000000000174623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63494.64</v>
      </c>
      <c r="D1407" s="1">
        <f>'RAS-funkcijski'!E113</f>
        <v>83178.78</v>
      </c>
      <c r="E1407" s="1">
        <v>0</v>
      </c>
      <c r="F1407" s="1">
        <v>0</v>
      </c>
      <c r="G1407" s="2">
        <f t="shared" si="24"/>
        <v>25053.889800000001</v>
      </c>
      <c r="H1407" s="2">
        <f t="shared" si="27"/>
        <v>0.58000000000174623</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63494.64</v>
      </c>
      <c r="D1435" s="13">
        <f>'RAS-funkcijski'!E141</f>
        <v>83178.78</v>
      </c>
      <c r="E1435" s="13">
        <v>0</v>
      </c>
      <c r="F1435" s="13">
        <v>0</v>
      </c>
      <c r="G1435" s="14">
        <f t="shared" si="24"/>
        <v>31489.751400000001</v>
      </c>
      <c r="H1435" s="14">
        <f t="shared" si="27"/>
        <v>0.58000000000174623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221.25</v>
      </c>
      <c r="D1480" s="6"/>
      <c r="E1480" s="6">
        <v>0</v>
      </c>
      <c r="F1480" s="6">
        <v>0</v>
      </c>
      <c r="G1480" s="7">
        <f t="shared" ref="G1480:G1580" si="34">B1480/1000*C1480</f>
        <v>0.22125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83565.75999999998</v>
      </c>
      <c r="D1481" s="1">
        <v>0</v>
      </c>
      <c r="E1481" s="1">
        <v>0</v>
      </c>
      <c r="F1481" s="1">
        <v>0</v>
      </c>
      <c r="G1481" s="2">
        <f t="shared" si="34"/>
        <v>167.13151999999997</v>
      </c>
      <c r="H1481" s="2">
        <f t="shared" si="35"/>
        <v>0.2400000000197906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68250.799999999988</v>
      </c>
      <c r="D1483" s="1">
        <v>0</v>
      </c>
      <c r="E1483" s="1">
        <v>0</v>
      </c>
      <c r="F1483" s="1">
        <v>0</v>
      </c>
      <c r="G1483" s="2">
        <f t="shared" si="34"/>
        <v>273.00319999999994</v>
      </c>
      <c r="H1483" s="2">
        <f t="shared" si="35"/>
        <v>0.20000000001164153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56049.02</v>
      </c>
      <c r="D1484" s="1">
        <v>0</v>
      </c>
      <c r="E1484" s="1">
        <v>0</v>
      </c>
      <c r="F1484" s="1">
        <v>0</v>
      </c>
      <c r="G1484" s="2">
        <f t="shared" si="34"/>
        <v>280.24509999999998</v>
      </c>
      <c r="H1484" s="2">
        <f t="shared" si="35"/>
        <v>1.9999999996798579E-2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8514.1299999999992</v>
      </c>
      <c r="D1485" s="1">
        <v>0</v>
      </c>
      <c r="E1485" s="1">
        <v>0</v>
      </c>
      <c r="F1485" s="1">
        <v>0</v>
      </c>
      <c r="G1485" s="2">
        <f t="shared" si="34"/>
        <v>51.084779999999995</v>
      </c>
      <c r="H1485" s="2">
        <f t="shared" si="35"/>
        <v>0.12999999999919964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3687.65</v>
      </c>
      <c r="D1486" s="1">
        <v>0</v>
      </c>
      <c r="E1486" s="1">
        <v>0</v>
      </c>
      <c r="F1486" s="1">
        <v>0</v>
      </c>
      <c r="G1486" s="2">
        <f t="shared" si="34"/>
        <v>25.813550000000003</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15314.96</v>
      </c>
      <c r="D1492" s="1">
        <v>0</v>
      </c>
      <c r="E1492" s="1">
        <v>0</v>
      </c>
      <c r="F1492" s="1">
        <v>0</v>
      </c>
      <c r="G1492" s="2">
        <f t="shared" si="34"/>
        <v>199.09447999999998</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83787.00999999998</v>
      </c>
      <c r="D1499" s="1">
        <v>0</v>
      </c>
      <c r="E1499" s="1">
        <v>0</v>
      </c>
      <c r="F1499" s="1">
        <v>0</v>
      </c>
      <c r="G1499" s="2">
        <f t="shared" si="34"/>
        <v>1675.7401999999997</v>
      </c>
      <c r="H1499" s="2">
        <f t="shared" si="35"/>
        <v>9.9999999802093953E-3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68472.049999999988</v>
      </c>
      <c r="D1501" s="1">
        <v>0</v>
      </c>
      <c r="E1501" s="1">
        <v>0</v>
      </c>
      <c r="F1501" s="1">
        <v>0</v>
      </c>
      <c r="G1501" s="2">
        <f t="shared" si="34"/>
        <v>1506.3850999999997</v>
      </c>
      <c r="H1501" s="2">
        <f t="shared" si="35"/>
        <v>4.9999999988358468E-2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56049.02</v>
      </c>
      <c r="D1502" s="1">
        <v>0</v>
      </c>
      <c r="E1502" s="1">
        <v>0</v>
      </c>
      <c r="F1502" s="1">
        <v>0</v>
      </c>
      <c r="G1502" s="2">
        <f t="shared" si="34"/>
        <v>1289.1274599999999</v>
      </c>
      <c r="H1502" s="2">
        <f t="shared" si="35"/>
        <v>1.9999999996798579E-2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8735.3799999999992</v>
      </c>
      <c r="D1503" s="1">
        <v>0</v>
      </c>
      <c r="E1503" s="1">
        <v>0</v>
      </c>
      <c r="F1503" s="1">
        <v>0</v>
      </c>
      <c r="G1503" s="2">
        <f t="shared" si="34"/>
        <v>209.64911999999998</v>
      </c>
      <c r="H1503" s="2">
        <f t="shared" si="35"/>
        <v>0.37999999999919964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3687.65</v>
      </c>
      <c r="D1504" s="1">
        <v>0</v>
      </c>
      <c r="E1504" s="1">
        <v>0</v>
      </c>
      <c r="F1504" s="1">
        <v>0</v>
      </c>
      <c r="G1504" s="2">
        <f t="shared" si="34"/>
        <v>92.191250000000011</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15314.96</v>
      </c>
      <c r="D1510" s="1">
        <v>0</v>
      </c>
      <c r="E1510" s="1">
        <v>0</v>
      </c>
      <c r="F1510" s="1">
        <v>0</v>
      </c>
      <c r="G1510" s="2">
        <f t="shared" si="34"/>
        <v>474.76375999999999</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3422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63141.39</v>
      </c>
      <c r="I16" s="170">
        <f>'PR-RAS'!E6</f>
        <v>86110.790000000008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53845.87000000001</v>
      </c>
      <c r="I17" s="170">
        <f>'PR-RAS'!E151</f>
        <v>67863.820000000007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1289.8499999999854</v>
      </c>
      <c r="I18" s="170">
        <f>'PR-RAS'!E645</f>
        <v>2932.0100000000093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24824.080000000005</v>
      </c>
      <c r="I20" s="173">
        <f>BILANCA!E7</f>
        <v>50943.1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2466.13</v>
      </c>
      <c r="I21" s="175">
        <f>BILANCA!E68</f>
        <v>1770.1499999999999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1176.3</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26113.91</v>
      </c>
      <c r="I23" s="177">
        <f>BILANCA!E237</f>
        <v>52713.25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63494.64</v>
      </c>
      <c r="I28" s="179">
        <f>'RAS-funkcijski'!E141</f>
        <v>83178.78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221.25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3"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63141.39</v>
      </c>
      <c r="E6" s="51">
        <f>E7+E44+E50+E82+E106+E124+E133+E139</f>
        <v>86110.790000000008</v>
      </c>
      <c r="F6" s="52">
        <f t="shared" ref="F6:F131" si="0">IF(D6&lt;&gt;0,IF(E6/D6&gt;=100,"&gt;&gt;100",E6/D6*100),"-")</f>
        <v>136.37772307514931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12193.25</v>
      </c>
      <c r="E50" s="51">
        <f>E51+E54+E59+E62+E65+E68+E71+E74+E77</f>
        <v>26575.27</v>
      </c>
      <c r="F50" s="52">
        <f t="shared" si="0"/>
        <v>217.95066942775719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2473.48</v>
      </c>
      <c r="E59" s="51">
        <f t="shared" si="12"/>
        <v>16214.94</v>
      </c>
      <c r="F59" s="52">
        <f t="shared" si="0"/>
        <v>655.55169235247513</v>
      </c>
    </row>
    <row r="60" spans="1:6" ht="24" x14ac:dyDescent="0.2">
      <c r="A60" s="53">
        <v>6331</v>
      </c>
      <c r="B60" s="86" t="s">
        <v>166</v>
      </c>
      <c r="C60" s="50" t="s">
        <v>167</v>
      </c>
      <c r="D60" s="242">
        <v>2473.48</v>
      </c>
      <c r="E60" s="242">
        <v>16214.94</v>
      </c>
      <c r="F60" s="52">
        <f t="shared" si="0"/>
        <v>655.55169235247513</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9719.77</v>
      </c>
      <c r="E68" s="51">
        <f t="shared" si="15"/>
        <v>10360.33</v>
      </c>
      <c r="F68" s="52">
        <f t="shared" si="0"/>
        <v>106.59027939961543</v>
      </c>
    </row>
    <row r="69" spans="1:6" ht="12.75" customHeight="1" x14ac:dyDescent="0.2">
      <c r="A69" s="53" t="s">
        <v>184</v>
      </c>
      <c r="B69" s="85" t="s">
        <v>185</v>
      </c>
      <c r="C69" s="50" t="s">
        <v>184</v>
      </c>
      <c r="D69" s="242">
        <v>4410.8599999999997</v>
      </c>
      <c r="E69" s="242">
        <v>10360.33</v>
      </c>
      <c r="F69" s="52">
        <f t="shared" si="0"/>
        <v>234.8823131996935</v>
      </c>
    </row>
    <row r="70" spans="1:6" ht="24" x14ac:dyDescent="0.2">
      <c r="A70" s="53" t="s">
        <v>186</v>
      </c>
      <c r="B70" s="85" t="s">
        <v>187</v>
      </c>
      <c r="C70" s="50" t="s">
        <v>186</v>
      </c>
      <c r="D70" s="242">
        <v>5308.91</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140.56</v>
      </c>
      <c r="E82" s="51">
        <f t="shared" si="19"/>
        <v>8.5399999999999991</v>
      </c>
      <c r="F82" s="52">
        <f t="shared" si="0"/>
        <v>6.0756972111553775</v>
      </c>
    </row>
    <row r="83" spans="1:6" ht="12.75" customHeight="1" x14ac:dyDescent="0.2">
      <c r="A83" s="53">
        <v>641</v>
      </c>
      <c r="B83" s="85" t="s">
        <v>212</v>
      </c>
      <c r="C83" s="50" t="s">
        <v>213</v>
      </c>
      <c r="D83" s="51">
        <f t="shared" ref="D83:E83" si="20">SUM(D84:D90)</f>
        <v>140.56</v>
      </c>
      <c r="E83" s="51">
        <f t="shared" si="20"/>
        <v>8.5399999999999991</v>
      </c>
      <c r="F83" s="52">
        <f t="shared" si="0"/>
        <v>6.0756972111553775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7.84</v>
      </c>
      <c r="E85" s="242">
        <v>8.5399999999999991</v>
      </c>
      <c r="F85" s="52">
        <f t="shared" si="0"/>
        <v>108.92857142857142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132.72</v>
      </c>
      <c r="E89" s="242"/>
      <c r="F89" s="52">
        <f t="shared" si="0"/>
        <v>0</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4898.76</v>
      </c>
      <c r="E124" s="51">
        <f t="shared" si="27"/>
        <v>0</v>
      </c>
      <c r="F124" s="52">
        <f t="shared" si="0"/>
        <v>0</v>
      </c>
    </row>
    <row r="125" spans="1:6" ht="12.75" customHeight="1" x14ac:dyDescent="0.2">
      <c r="A125" s="53">
        <v>661</v>
      </c>
      <c r="B125" s="86" t="s">
        <v>296</v>
      </c>
      <c r="C125" s="50" t="s">
        <v>297</v>
      </c>
      <c r="D125" s="51">
        <f t="shared" ref="D125:E125" si="28">SUM(D126:D127)</f>
        <v>4500.59</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4500.59</v>
      </c>
      <c r="E127" s="242"/>
      <c r="F127" s="52">
        <f t="shared" si="0"/>
        <v>0</v>
      </c>
    </row>
    <row r="128" spans="1:6" ht="24" x14ac:dyDescent="0.2">
      <c r="A128" s="53">
        <v>663</v>
      </c>
      <c r="B128" s="231" t="s">
        <v>302</v>
      </c>
      <c r="C128" s="50" t="s">
        <v>303</v>
      </c>
      <c r="D128" s="51">
        <f t="shared" ref="D128:E128" si="29">SUM(D129:D132)</f>
        <v>398.17</v>
      </c>
      <c r="E128" s="51">
        <f t="shared" si="29"/>
        <v>0</v>
      </c>
      <c r="F128" s="52">
        <f t="shared" si="0"/>
        <v>0</v>
      </c>
    </row>
    <row r="129" spans="1:6" ht="12.75" customHeight="1" x14ac:dyDescent="0.2">
      <c r="A129" s="53">
        <v>6631</v>
      </c>
      <c r="B129" s="86" t="s">
        <v>304</v>
      </c>
      <c r="C129" s="50" t="s">
        <v>305</v>
      </c>
      <c r="D129" s="242">
        <v>398.17</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45695.77</v>
      </c>
      <c r="E133" s="51">
        <f t="shared" si="30"/>
        <v>59526.98</v>
      </c>
      <c r="F133" s="52">
        <f t="shared" ref="F133:F223" si="31">IF(D133&lt;&gt;0,IF(E133/D133&gt;=100,"&gt;&gt;100",E133/D133*100),"-")</f>
        <v>130.26803137358229</v>
      </c>
    </row>
    <row r="134" spans="1:6" ht="24" x14ac:dyDescent="0.2">
      <c r="A134" s="53">
        <v>671</v>
      </c>
      <c r="B134" s="232" t="s">
        <v>314</v>
      </c>
      <c r="C134" s="50" t="s">
        <v>315</v>
      </c>
      <c r="D134" s="51">
        <f t="shared" ref="D134:E134" si="32">SUM(D135:D137)</f>
        <v>45695.77</v>
      </c>
      <c r="E134" s="51">
        <f t="shared" si="32"/>
        <v>59526.98</v>
      </c>
      <c r="F134" s="52">
        <f t="shared" si="31"/>
        <v>130.26803137358229</v>
      </c>
    </row>
    <row r="135" spans="1:6" ht="12.75" customHeight="1" x14ac:dyDescent="0.2">
      <c r="A135" s="53">
        <v>6711</v>
      </c>
      <c r="B135" s="85" t="s">
        <v>316</v>
      </c>
      <c r="C135" s="50" t="s">
        <v>317</v>
      </c>
      <c r="D135" s="242">
        <v>45695.77</v>
      </c>
      <c r="E135" s="242">
        <v>59526.98</v>
      </c>
      <c r="F135" s="52">
        <f t="shared" si="31"/>
        <v>130.26803137358229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213.05</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213.05</v>
      </c>
      <c r="E150" s="242"/>
      <c r="F150" s="52">
        <f t="shared" si="31"/>
        <v>0</v>
      </c>
    </row>
    <row r="151" spans="1:6" ht="12.75" customHeight="1" x14ac:dyDescent="0.2">
      <c r="A151" s="53">
        <v>3</v>
      </c>
      <c r="B151" s="85" t="s">
        <v>348</v>
      </c>
      <c r="C151" s="50" t="s">
        <v>56</v>
      </c>
      <c r="D151" s="51">
        <f t="shared" ref="D151:E151" si="35">D152+D163+D196+D215+D224+D252+D263</f>
        <v>53845.87000000001</v>
      </c>
      <c r="E151" s="51">
        <f t="shared" si="35"/>
        <v>67863.820000000007</v>
      </c>
      <c r="F151" s="52">
        <f t="shared" si="31"/>
        <v>126.03347294787881</v>
      </c>
    </row>
    <row r="152" spans="1:6" ht="12.75" customHeight="1" x14ac:dyDescent="0.2">
      <c r="A152" s="53">
        <v>31</v>
      </c>
      <c r="B152" s="85" t="s">
        <v>349</v>
      </c>
      <c r="C152" s="50" t="s">
        <v>350</v>
      </c>
      <c r="D152" s="51">
        <f t="shared" ref="D152:E152" si="36">D153+D158+D159</f>
        <v>44185.430000000008</v>
      </c>
      <c r="E152" s="51">
        <f t="shared" si="36"/>
        <v>59133.020000000004</v>
      </c>
      <c r="F152" s="52">
        <f t="shared" si="31"/>
        <v>133.82922832254883</v>
      </c>
    </row>
    <row r="153" spans="1:6" ht="12.75" customHeight="1" x14ac:dyDescent="0.2">
      <c r="A153" s="53">
        <v>311</v>
      </c>
      <c r="B153" s="85" t="s">
        <v>351</v>
      </c>
      <c r="C153" s="50" t="s">
        <v>352</v>
      </c>
      <c r="D153" s="51">
        <f t="shared" ref="D153:E153" si="37">SUM(D154:D157)</f>
        <v>36389.410000000003</v>
      </c>
      <c r="E153" s="51">
        <f t="shared" si="37"/>
        <v>48067.66</v>
      </c>
      <c r="F153" s="52">
        <f t="shared" si="31"/>
        <v>132.09244118000265</v>
      </c>
    </row>
    <row r="154" spans="1:6" ht="12.75" customHeight="1" x14ac:dyDescent="0.2">
      <c r="A154" s="53">
        <v>3111</v>
      </c>
      <c r="B154" s="85" t="s">
        <v>353</v>
      </c>
      <c r="C154" s="50" t="s">
        <v>354</v>
      </c>
      <c r="D154" s="242">
        <v>36389.410000000003</v>
      </c>
      <c r="E154" s="242">
        <v>48067.66</v>
      </c>
      <c r="F154" s="52">
        <f t="shared" si="31"/>
        <v>132.09244118000265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1791.76</v>
      </c>
      <c r="E158" s="242">
        <v>3064</v>
      </c>
      <c r="F158" s="52">
        <f t="shared" si="31"/>
        <v>171.00504531856947</v>
      </c>
    </row>
    <row r="159" spans="1:6" ht="12.75" customHeight="1" x14ac:dyDescent="0.2">
      <c r="A159" s="53">
        <v>313</v>
      </c>
      <c r="B159" s="85" t="s">
        <v>363</v>
      </c>
      <c r="C159" s="50" t="s">
        <v>364</v>
      </c>
      <c r="D159" s="51">
        <f t="shared" ref="D159:E159" si="38">SUM(D160:D162)</f>
        <v>6004.26</v>
      </c>
      <c r="E159" s="51">
        <f t="shared" si="38"/>
        <v>8001.36</v>
      </c>
      <c r="F159" s="52">
        <f t="shared" si="31"/>
        <v>133.26138441706388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6004.26</v>
      </c>
      <c r="E161" s="242">
        <v>8001.36</v>
      </c>
      <c r="F161" s="52">
        <f t="shared" si="31"/>
        <v>133.26138441706388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8838.8000000000011</v>
      </c>
      <c r="E163" s="51">
        <f t="shared" si="39"/>
        <v>7775.2</v>
      </c>
      <c r="F163" s="52">
        <f t="shared" si="31"/>
        <v>87.966692311173446</v>
      </c>
    </row>
    <row r="164" spans="1:6" ht="12.75" customHeight="1" x14ac:dyDescent="0.2">
      <c r="A164" s="53">
        <v>321</v>
      </c>
      <c r="B164" s="85" t="s">
        <v>372</v>
      </c>
      <c r="C164" s="50" t="s">
        <v>373</v>
      </c>
      <c r="D164" s="51">
        <f t="shared" ref="D164:E164" si="40">SUM(D165:D168)</f>
        <v>598.57999999999993</v>
      </c>
      <c r="E164" s="51">
        <f t="shared" si="40"/>
        <v>221.84</v>
      </c>
      <c r="F164" s="52">
        <f t="shared" si="31"/>
        <v>37.06104447191688</v>
      </c>
    </row>
    <row r="165" spans="1:6" ht="12.75" customHeight="1" x14ac:dyDescent="0.2">
      <c r="A165" s="53">
        <v>3211</v>
      </c>
      <c r="B165" s="85" t="s">
        <v>374</v>
      </c>
      <c r="C165" s="50" t="s">
        <v>375</v>
      </c>
      <c r="D165" s="242">
        <v>240.23</v>
      </c>
      <c r="E165" s="242">
        <v>221.84</v>
      </c>
      <c r="F165" s="52">
        <f t="shared" si="31"/>
        <v>92.34483619864298</v>
      </c>
    </row>
    <row r="166" spans="1:6" ht="12.75" customHeight="1" x14ac:dyDescent="0.2">
      <c r="A166" s="53">
        <v>3212</v>
      </c>
      <c r="B166" s="85" t="s">
        <v>376</v>
      </c>
      <c r="C166" s="50" t="s">
        <v>377</v>
      </c>
      <c r="D166" s="242">
        <v>132.72</v>
      </c>
      <c r="E166" s="242"/>
      <c r="F166" s="52">
        <f t="shared" si="31"/>
        <v>0</v>
      </c>
    </row>
    <row r="167" spans="1:6" ht="12.75" customHeight="1" x14ac:dyDescent="0.2">
      <c r="A167" s="53">
        <v>3213</v>
      </c>
      <c r="B167" s="85" t="s">
        <v>378</v>
      </c>
      <c r="C167" s="50" t="s">
        <v>379</v>
      </c>
      <c r="D167" s="242">
        <v>225.63</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3350.94</v>
      </c>
      <c r="E169" s="51">
        <f t="shared" si="41"/>
        <v>1729.2</v>
      </c>
      <c r="F169" s="52">
        <f t="shared" si="31"/>
        <v>51.603430679152716</v>
      </c>
    </row>
    <row r="170" spans="1:6" ht="12.75" customHeight="1" x14ac:dyDescent="0.2">
      <c r="A170" s="53">
        <v>3221</v>
      </c>
      <c r="B170" s="85" t="s">
        <v>384</v>
      </c>
      <c r="C170" s="50" t="s">
        <v>385</v>
      </c>
      <c r="D170" s="242">
        <v>0</v>
      </c>
      <c r="E170" s="242">
        <v>497.48</v>
      </c>
      <c r="F170" s="52" t="str">
        <f t="shared" si="31"/>
        <v>-</v>
      </c>
    </row>
    <row r="171" spans="1:6" ht="12.75" customHeight="1" x14ac:dyDescent="0.2">
      <c r="A171" s="53">
        <v>3222</v>
      </c>
      <c r="B171" s="85" t="s">
        <v>386</v>
      </c>
      <c r="C171" s="50" t="s">
        <v>387</v>
      </c>
      <c r="D171" s="242">
        <v>696.01</v>
      </c>
      <c r="E171" s="242"/>
      <c r="F171" s="52">
        <f t="shared" si="31"/>
        <v>0</v>
      </c>
    </row>
    <row r="172" spans="1:6" ht="12.75" customHeight="1" x14ac:dyDescent="0.2">
      <c r="A172" s="53">
        <v>3223</v>
      </c>
      <c r="B172" s="85" t="s">
        <v>388</v>
      </c>
      <c r="C172" s="50" t="s">
        <v>389</v>
      </c>
      <c r="D172" s="242">
        <v>1816.66</v>
      </c>
      <c r="E172" s="242">
        <v>1231.72</v>
      </c>
      <c r="F172" s="52">
        <f t="shared" si="31"/>
        <v>67.801349729723782</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838.27</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4632.24</v>
      </c>
      <c r="E177" s="51">
        <f t="shared" si="42"/>
        <v>5824.16</v>
      </c>
      <c r="F177" s="52">
        <f t="shared" si="31"/>
        <v>125.73096385334092</v>
      </c>
    </row>
    <row r="178" spans="1:6" ht="12.75" customHeight="1" x14ac:dyDescent="0.2">
      <c r="A178" s="53">
        <v>3231</v>
      </c>
      <c r="B178" s="85" t="s">
        <v>400</v>
      </c>
      <c r="C178" s="50" t="s">
        <v>401</v>
      </c>
      <c r="D178" s="242">
        <v>795.01</v>
      </c>
      <c r="E178" s="242">
        <v>563.01</v>
      </c>
      <c r="F178" s="52">
        <f t="shared" si="31"/>
        <v>70.817977132363126</v>
      </c>
    </row>
    <row r="179" spans="1:6" ht="12.75" customHeight="1" x14ac:dyDescent="0.2">
      <c r="A179" s="53">
        <v>3232</v>
      </c>
      <c r="B179" s="85" t="s">
        <v>402</v>
      </c>
      <c r="C179" s="50" t="s">
        <v>403</v>
      </c>
      <c r="D179" s="242">
        <v>174.22</v>
      </c>
      <c r="E179" s="242"/>
      <c r="F179" s="52">
        <f t="shared" si="31"/>
        <v>0</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671.44</v>
      </c>
      <c r="E181" s="242">
        <v>468.16</v>
      </c>
      <c r="F181" s="52">
        <f t="shared" si="31"/>
        <v>69.724770642201833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2720.82</v>
      </c>
      <c r="E184" s="242">
        <v>4792.99</v>
      </c>
      <c r="F184" s="52">
        <f t="shared" si="31"/>
        <v>176.15976066038911</v>
      </c>
    </row>
    <row r="185" spans="1:6" ht="12.75" customHeight="1" x14ac:dyDescent="0.2">
      <c r="A185" s="53">
        <v>3238</v>
      </c>
      <c r="B185" s="85" t="s">
        <v>414</v>
      </c>
      <c r="C185" s="50" t="s">
        <v>415</v>
      </c>
      <c r="D185" s="242">
        <v>270.75</v>
      </c>
      <c r="E185" s="242"/>
      <c r="F185" s="52">
        <f t="shared" si="31"/>
        <v>0</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257.04000000000002</v>
      </c>
      <c r="E188" s="51">
        <f t="shared" si="43"/>
        <v>0</v>
      </c>
      <c r="F188" s="52">
        <f t="shared" si="31"/>
        <v>0</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82.51</v>
      </c>
      <c r="E191" s="242"/>
      <c r="F191" s="52">
        <f t="shared" si="31"/>
        <v>0</v>
      </c>
    </row>
    <row r="192" spans="1:6" ht="12.75" customHeight="1" x14ac:dyDescent="0.2">
      <c r="A192" s="53">
        <v>3294</v>
      </c>
      <c r="B192" s="85" t="s">
        <v>428</v>
      </c>
      <c r="C192" s="50" t="s">
        <v>429</v>
      </c>
      <c r="D192" s="242">
        <v>86.27</v>
      </c>
      <c r="E192" s="242"/>
      <c r="F192" s="52">
        <f t="shared" si="31"/>
        <v>0</v>
      </c>
    </row>
    <row r="193" spans="1:6" ht="12.75" customHeight="1" x14ac:dyDescent="0.2">
      <c r="A193" s="53">
        <v>3295</v>
      </c>
      <c r="B193" s="85" t="s">
        <v>430</v>
      </c>
      <c r="C193" s="50" t="s">
        <v>431</v>
      </c>
      <c r="D193" s="242">
        <v>88.26</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821.64</v>
      </c>
      <c r="E196" s="51">
        <f t="shared" si="44"/>
        <v>955.6</v>
      </c>
      <c r="F196" s="52">
        <f t="shared" si="31"/>
        <v>116.3039774110316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821.64</v>
      </c>
      <c r="E210" s="51">
        <f t="shared" si="47"/>
        <v>955.6</v>
      </c>
      <c r="F210" s="52">
        <f t="shared" si="31"/>
        <v>116.3039774110316</v>
      </c>
    </row>
    <row r="211" spans="1:6" ht="12.75" customHeight="1" x14ac:dyDescent="0.2">
      <c r="A211" s="53">
        <v>3431</v>
      </c>
      <c r="B211" s="232" t="s">
        <v>466</v>
      </c>
      <c r="C211" s="50" t="s">
        <v>467</v>
      </c>
      <c r="D211" s="242">
        <v>821.64</v>
      </c>
      <c r="E211" s="242">
        <v>955.6</v>
      </c>
      <c r="F211" s="52">
        <f t="shared" si="31"/>
        <v>116.3039774110316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53845.87000000001</v>
      </c>
      <c r="E289" s="51">
        <f t="shared" si="79"/>
        <v>67863.820000000007</v>
      </c>
      <c r="F289" s="52">
        <f t="shared" si="76"/>
        <v>126.03347294787881</v>
      </c>
    </row>
    <row r="290" spans="1:6" ht="12.75" customHeight="1" x14ac:dyDescent="0.2">
      <c r="A290" s="53" t="s">
        <v>609</v>
      </c>
      <c r="B290" s="85" t="s">
        <v>620</v>
      </c>
      <c r="C290" s="50" t="s">
        <v>621</v>
      </c>
      <c r="D290" s="51">
        <f>IF(D6&gt;=D289,D6-D289,0)</f>
        <v>9295.5199999999895</v>
      </c>
      <c r="E290" s="51">
        <f>IF(E6&gt;=E289,E6-E289,0)</f>
        <v>18246.97</v>
      </c>
      <c r="F290" s="52">
        <f t="shared" si="76"/>
        <v>196.29853951150685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1643.1</v>
      </c>
      <c r="E292" s="242">
        <v>0</v>
      </c>
      <c r="F292" s="52">
        <f t="shared" si="76"/>
        <v>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9648.77</v>
      </c>
      <c r="E350" s="51">
        <f t="shared" si="95"/>
        <v>15314.96</v>
      </c>
      <c r="F350" s="52">
        <f t="shared" si="81"/>
        <v>158.72447990780171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9648.77</v>
      </c>
      <c r="E363" s="51">
        <f t="shared" si="99"/>
        <v>15314.96</v>
      </c>
      <c r="F363" s="52">
        <f t="shared" si="81"/>
        <v>158.72447990780171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615.83000000000004</v>
      </c>
      <c r="E369" s="51">
        <f t="shared" si="101"/>
        <v>687</v>
      </c>
      <c r="F369" s="52">
        <f t="shared" si="81"/>
        <v>111.55676079437507</v>
      </c>
    </row>
    <row r="370" spans="1:6" ht="12.75" customHeight="1" x14ac:dyDescent="0.2">
      <c r="A370" s="53">
        <v>4221</v>
      </c>
      <c r="B370" s="85" t="s">
        <v>675</v>
      </c>
      <c r="C370" s="50" t="s">
        <v>767</v>
      </c>
      <c r="D370" s="242">
        <v>615.83000000000004</v>
      </c>
      <c r="E370" s="242">
        <v>687</v>
      </c>
      <c r="F370" s="52">
        <f t="shared" si="81"/>
        <v>111.55676079437507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9032.94</v>
      </c>
      <c r="E383" s="51">
        <f t="shared" si="103"/>
        <v>14627.96</v>
      </c>
      <c r="F383" s="52">
        <f t="shared" si="81"/>
        <v>161.94018780153525</v>
      </c>
    </row>
    <row r="384" spans="1:6" ht="12.75" customHeight="1" x14ac:dyDescent="0.2">
      <c r="A384" s="53">
        <v>4241</v>
      </c>
      <c r="B384" s="85" t="s">
        <v>784</v>
      </c>
      <c r="C384" s="50" t="s">
        <v>785</v>
      </c>
      <c r="D384" s="242">
        <v>9032.94</v>
      </c>
      <c r="E384" s="242">
        <v>14627.96</v>
      </c>
      <c r="F384" s="52">
        <f t="shared" si="81"/>
        <v>161.94018780153525</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9648.77</v>
      </c>
      <c r="E408" s="51">
        <f t="shared" si="111"/>
        <v>15314.96</v>
      </c>
      <c r="F408" s="52">
        <f t="shared" si="81"/>
        <v>158.72447990780171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63141.39</v>
      </c>
      <c r="E412" s="51">
        <f>E6+E298</f>
        <v>86110.790000000008</v>
      </c>
      <c r="F412" s="52">
        <f t="shared" si="81"/>
        <v>136.37772307514931</v>
      </c>
    </row>
    <row r="413" spans="1:6" ht="12.75" customHeight="1" x14ac:dyDescent="0.2">
      <c r="A413" s="53" t="s">
        <v>609</v>
      </c>
      <c r="B413" s="85" t="s">
        <v>832</v>
      </c>
      <c r="C413" s="50" t="s">
        <v>833</v>
      </c>
      <c r="D413" s="51">
        <f t="shared" ref="D413:E413" si="112">D289+D350</f>
        <v>63494.640000000014</v>
      </c>
      <c r="E413" s="51">
        <f t="shared" si="112"/>
        <v>83178.78</v>
      </c>
      <c r="F413" s="52">
        <f t="shared" si="81"/>
        <v>131.001262468769</v>
      </c>
    </row>
    <row r="414" spans="1:6" ht="12.75" customHeight="1" x14ac:dyDescent="0.2">
      <c r="A414" s="53" t="s">
        <v>609</v>
      </c>
      <c r="B414" s="85" t="s">
        <v>834</v>
      </c>
      <c r="C414" s="50" t="s">
        <v>835</v>
      </c>
      <c r="D414" s="51">
        <f t="shared" ref="D414:E414" si="113">IF(D412&gt;=D413,D412-D413,0)</f>
        <v>0</v>
      </c>
      <c r="E414" s="51">
        <f t="shared" si="113"/>
        <v>2932.0100000000093</v>
      </c>
      <c r="F414" s="52" t="str">
        <f t="shared" si="81"/>
        <v>-</v>
      </c>
    </row>
    <row r="415" spans="1:6" ht="12.75" customHeight="1" x14ac:dyDescent="0.2">
      <c r="A415" s="53" t="s">
        <v>609</v>
      </c>
      <c r="B415" s="85" t="s">
        <v>836</v>
      </c>
      <c r="C415" s="50" t="s">
        <v>837</v>
      </c>
      <c r="D415" s="51">
        <f t="shared" ref="D415:E415" si="114">IF(D413&gt;=D412,D413-D412,0)</f>
        <v>353.25000000001455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1643.1</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63141.39</v>
      </c>
      <c r="E639" s="51">
        <f t="shared" si="180"/>
        <v>86110.790000000008</v>
      </c>
      <c r="F639" s="52">
        <f t="shared" si="119"/>
        <v>136.37772307514931</v>
      </c>
    </row>
    <row r="640" spans="1:6" ht="12.75" customHeight="1" x14ac:dyDescent="0.2">
      <c r="A640" s="53" t="s">
        <v>609</v>
      </c>
      <c r="B640" s="85" t="s">
        <v>1278</v>
      </c>
      <c r="C640" s="50" t="s">
        <v>1279</v>
      </c>
      <c r="D640" s="51">
        <f t="shared" ref="D640:E640" si="181">D413+D528</f>
        <v>63494.640000000014</v>
      </c>
      <c r="E640" s="51">
        <f t="shared" si="181"/>
        <v>83178.78</v>
      </c>
      <c r="F640" s="52">
        <f t="shared" si="119"/>
        <v>131.001262468769</v>
      </c>
    </row>
    <row r="641" spans="1:6" ht="12.75" customHeight="1" x14ac:dyDescent="0.2">
      <c r="A641" s="53" t="s">
        <v>609</v>
      </c>
      <c r="B641" s="85" t="s">
        <v>1280</v>
      </c>
      <c r="C641" s="50" t="s">
        <v>1281</v>
      </c>
      <c r="D641" s="51">
        <f t="shared" ref="D641:E641" si="182">IF(D639&gt;=D640,D639-D640,0)</f>
        <v>0</v>
      </c>
      <c r="E641" s="51">
        <f t="shared" si="182"/>
        <v>2932.0100000000093</v>
      </c>
      <c r="F641" s="52" t="str">
        <f t="shared" si="119"/>
        <v>-</v>
      </c>
    </row>
    <row r="642" spans="1:6" ht="12.75" customHeight="1" x14ac:dyDescent="0.2">
      <c r="A642" s="53" t="s">
        <v>609</v>
      </c>
      <c r="B642" s="85" t="s">
        <v>1282</v>
      </c>
      <c r="C642" s="50" t="s">
        <v>1283</v>
      </c>
      <c r="D642" s="51">
        <f t="shared" ref="D642:E642" si="183">IF(D640&gt;=D639,D640-D639,0)</f>
        <v>353.25000000001455</v>
      </c>
      <c r="E642" s="51">
        <f t="shared" si="183"/>
        <v>0</v>
      </c>
      <c r="F642" s="52">
        <f t="shared" si="119"/>
        <v>0</v>
      </c>
    </row>
    <row r="643" spans="1:6" ht="24" x14ac:dyDescent="0.2">
      <c r="A643" s="60" t="s">
        <v>1284</v>
      </c>
      <c r="B643" s="85" t="s">
        <v>1285</v>
      </c>
      <c r="C643" s="61" t="s">
        <v>1284</v>
      </c>
      <c r="D643" s="51">
        <f t="shared" ref="D643:E643" si="184">IF(D416-D417+D637-D638&gt;=0,D416-D417+D637-D638,0)</f>
        <v>1643.1</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1289.8499999999854</v>
      </c>
      <c r="E645" s="51">
        <f t="shared" si="186"/>
        <v>2932.0100000000093</v>
      </c>
      <c r="F645" s="52">
        <f t="shared" si="119"/>
        <v>227.31402876303775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1049.1300000000001</v>
      </c>
      <c r="E649" s="242">
        <v>117.96</v>
      </c>
      <c r="F649" s="52">
        <f t="shared" ref="F649:F724" si="188">IF(D649&lt;&gt;0,IF(E649/D649&gt;=100,"&gt;&gt;100",E649/D649*100),"-")</f>
        <v>11.243601841525834</v>
      </c>
    </row>
    <row r="650" spans="1:6" ht="12.75" customHeight="1" x14ac:dyDescent="0.2">
      <c r="A650" s="53" t="s">
        <v>1297</v>
      </c>
      <c r="B650" s="85" t="s">
        <v>1298</v>
      </c>
      <c r="C650" s="50" t="s">
        <v>1297</v>
      </c>
      <c r="D650" s="242">
        <v>63138.12</v>
      </c>
      <c r="E650" s="242">
        <v>91642.8</v>
      </c>
      <c r="F650" s="52">
        <f t="shared" si="188"/>
        <v>145.14654538335952</v>
      </c>
    </row>
    <row r="651" spans="1:6" ht="12.75" customHeight="1" x14ac:dyDescent="0.2">
      <c r="A651" s="53" t="s">
        <v>1299</v>
      </c>
      <c r="B651" s="85" t="s">
        <v>1300</v>
      </c>
      <c r="C651" s="50" t="s">
        <v>1299</v>
      </c>
      <c r="D651" s="242">
        <v>64069.29</v>
      </c>
      <c r="E651" s="242">
        <v>91354.67</v>
      </c>
      <c r="F651" s="52">
        <f t="shared" si="188"/>
        <v>142.58729884473513</v>
      </c>
    </row>
    <row r="652" spans="1:6" ht="24" x14ac:dyDescent="0.2">
      <c r="A652" s="53">
        <v>11</v>
      </c>
      <c r="B652" s="85" t="s">
        <v>1301</v>
      </c>
      <c r="C652" s="50" t="s">
        <v>1302</v>
      </c>
      <c r="D652" s="51">
        <f t="shared" ref="D652:E652" si="189">+D649+D650-D651</f>
        <v>117.95999999999913</v>
      </c>
      <c r="E652" s="51">
        <f t="shared" si="189"/>
        <v>406.09000000001106</v>
      </c>
      <c r="F652" s="52">
        <f t="shared" si="188"/>
        <v>344.26076636149043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2473.48</v>
      </c>
      <c r="E663" s="242">
        <v>16214.94</v>
      </c>
      <c r="F663" s="52">
        <f t="shared" si="188"/>
        <v>655.55169235247513</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4410.8599999999997</v>
      </c>
      <c r="E676" s="242">
        <v>10360.33</v>
      </c>
      <c r="F676" s="52">
        <f t="shared" si="188"/>
        <v>234.8823131996935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5308.91</v>
      </c>
      <c r="E678" s="242"/>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9" workbookViewId="0">
      <selection activeCell="D37" sqref="D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27290.210000000006</v>
      </c>
      <c r="E6" s="229">
        <f t="shared" si="0"/>
        <v>52713.25</v>
      </c>
      <c r="F6" s="230">
        <f t="shared" ref="F6:F260" si="1">IF(D6&gt;0,IF(E6/D6&gt;=100,"&gt;&gt;100",E6/D6*100),"-")</f>
        <v>193.15809588859884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24824.080000000005</v>
      </c>
      <c r="E7" s="104">
        <f t="shared" si="2"/>
        <v>50943.1</v>
      </c>
      <c r="F7" s="93">
        <f t="shared" si="1"/>
        <v>205.2164672366508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24824.080000000005</v>
      </c>
      <c r="E12" s="104">
        <f t="shared" si="3"/>
        <v>50942.1</v>
      </c>
      <c r="F12" s="93">
        <f t="shared" si="1"/>
        <v>205.21243888998097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115.44000000000233</v>
      </c>
      <c r="E19" s="104">
        <f t="shared" si="5"/>
        <v>1790.2099999999991</v>
      </c>
      <c r="F19" s="93">
        <f t="shared" si="1"/>
        <v>1550.7709632709314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28650.75</v>
      </c>
      <c r="E20" s="247">
        <v>28650.76</v>
      </c>
      <c r="F20" s="93">
        <f t="shared" si="1"/>
        <v>100.00003490310026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518.55999999999995</v>
      </c>
      <c r="E26" s="247">
        <v>2932.95</v>
      </c>
      <c r="F26" s="93">
        <f t="shared" si="1"/>
        <v>565.59510953409438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29053.87</v>
      </c>
      <c r="E28" s="247">
        <v>29793.5</v>
      </c>
      <c r="F28" s="93">
        <f t="shared" si="1"/>
        <v>102.54571938265022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24708.640000000003</v>
      </c>
      <c r="E35" s="104">
        <f t="shared" si="7"/>
        <v>49151.89</v>
      </c>
      <c r="F35" s="93">
        <f t="shared" si="1"/>
        <v>198.92592226848583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50022.080000000002</v>
      </c>
      <c r="E36" s="247">
        <v>113508.56</v>
      </c>
      <c r="F36" s="93">
        <f t="shared" si="1"/>
        <v>226.91691349100239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25313.439999999999</v>
      </c>
      <c r="E40" s="247">
        <v>64356.67</v>
      </c>
      <c r="F40" s="93">
        <f t="shared" si="1"/>
        <v>254.23913146534014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950.75</v>
      </c>
      <c r="E54" s="247">
        <v>950.75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950.75</v>
      </c>
      <c r="E55" s="247">
        <v>950.75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1</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1</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2466.13</v>
      </c>
      <c r="E68" s="104">
        <f t="shared" si="13"/>
        <v>1770.1499999999999</v>
      </c>
      <c r="F68" s="93">
        <f t="shared" si="1"/>
        <v>71.77845450158749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117.96000000000001</v>
      </c>
      <c r="E69" s="104">
        <f t="shared" si="14"/>
        <v>406.09</v>
      </c>
      <c r="F69" s="93">
        <f t="shared" si="1"/>
        <v>344.26076636147843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117.96000000000001</v>
      </c>
      <c r="E70" s="104">
        <f t="shared" si="15"/>
        <v>406.09</v>
      </c>
      <c r="F70" s="93">
        <f t="shared" si="1"/>
        <v>344.26076636147843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406.09</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76.150000000000006</v>
      </c>
      <c r="E72" s="247"/>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41.81</v>
      </c>
      <c r="E74" s="247"/>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1175.71</v>
      </c>
      <c r="E78" s="104">
        <f>E79+SUM(E82:E84)-E85+E86</f>
        <v>1178.76</v>
      </c>
      <c r="F78" s="93">
        <f t="shared" si="1"/>
        <v>100.2594177135518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558.39</v>
      </c>
      <c r="E84" s="247">
        <v>558.39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617.32000000000005</v>
      </c>
      <c r="E86" s="247">
        <v>620.37</v>
      </c>
      <c r="F86" s="93">
        <f t="shared" si="1"/>
        <v>100.49407114624505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1172.46</v>
      </c>
      <c r="E146" s="104">
        <f t="shared" si="26"/>
        <v>185.3</v>
      </c>
      <c r="F146" s="93">
        <f t="shared" si="1"/>
        <v>15.80437712160756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186.3</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186.3</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1172.46</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1</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27290.21</v>
      </c>
      <c r="E175" s="104">
        <f t="shared" si="30"/>
        <v>52713.25</v>
      </c>
      <c r="F175" s="93">
        <f t="shared" si="1"/>
        <v>193.15809588859889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1176.3</v>
      </c>
      <c r="E176" s="104">
        <f t="shared" si="31"/>
        <v>0</v>
      </c>
      <c r="F176" s="93">
        <f t="shared" si="1"/>
        <v>0</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13.75</v>
      </c>
      <c r="E177" s="104">
        <f t="shared" si="32"/>
        <v>0</v>
      </c>
      <c r="F177" s="93">
        <f t="shared" si="1"/>
        <v>0</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13.75</v>
      </c>
      <c r="E179" s="247"/>
      <c r="F179" s="93">
        <f t="shared" si="1"/>
        <v>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1162.55</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1162.55</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26113.91</v>
      </c>
      <c r="E237" s="104">
        <f t="shared" si="41"/>
        <v>52713.25</v>
      </c>
      <c r="F237" s="93">
        <f t="shared" si="1"/>
        <v>201.85889435936636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24824.06</v>
      </c>
      <c r="E238" s="104">
        <f t="shared" si="42"/>
        <v>49781.24</v>
      </c>
      <c r="F238" s="93">
        <f t="shared" si="1"/>
        <v>200.53625394073327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24824.06</v>
      </c>
      <c r="E239" s="104">
        <f t="shared" si="43"/>
        <v>49781.24</v>
      </c>
      <c r="F239" s="93">
        <f t="shared" si="1"/>
        <v>200.53625394073327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24824.06</v>
      </c>
      <c r="E240" s="247">
        <v>49781.24</v>
      </c>
      <c r="F240" s="93">
        <f t="shared" si="1"/>
        <v>200.53625394073327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1289.8499999999999</v>
      </c>
      <c r="E245" s="104">
        <f t="shared" si="45"/>
        <v>2932.01</v>
      </c>
      <c r="F245" s="93">
        <f t="shared" si="1"/>
        <v>227.31402876303451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1643.1</v>
      </c>
      <c r="E246" s="104">
        <f t="shared" si="46"/>
        <v>2932.01</v>
      </c>
      <c r="F246" s="93">
        <f t="shared" si="1"/>
        <v>178.44379526504778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1643.1</v>
      </c>
      <c r="E247" s="247">
        <v>2932.01</v>
      </c>
      <c r="F247" s="93">
        <f t="shared" si="1"/>
        <v>178.44379526504778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353.25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353.25</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1172.46</v>
      </c>
      <c r="E265" s="247">
        <v>186.3</v>
      </c>
      <c r="F265" s="93">
        <f t="shared" si="50"/>
        <v>15.889667877795405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617.32000000000005</v>
      </c>
      <c r="E268" s="247">
        <v>620.37</v>
      </c>
      <c r="F268" s="93">
        <f t="shared" si="50"/>
        <v>100.49407114624505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186.3</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13.75</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16" sqref="D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63494.64</v>
      </c>
      <c r="E107" s="81">
        <f t="shared" si="21"/>
        <v>83178.78</v>
      </c>
      <c r="F107" s="63">
        <f t="shared" si="1"/>
        <v>131.00126246876903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63494.64</v>
      </c>
      <c r="E113" s="249">
        <v>83178.78</v>
      </c>
      <c r="F113" s="63">
        <f t="shared" si="1"/>
        <v>131.00126246876903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63494.64</v>
      </c>
      <c r="E141" s="106">
        <f t="shared" si="28"/>
        <v>83178.78</v>
      </c>
      <c r="F141" s="82">
        <f t="shared" si="1"/>
        <v>131.00126246876903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2" sqref="D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221.25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83565.75999999998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68250.799999999988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56049.02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8514.1299999999992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3687.65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15314.96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83787.00999999998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68472.049999999988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56049.02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8735.3799999999992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3687.65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15314.96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t="str">
        <f>RefStr!C6</f>
        <v>&gt;</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Jerko</cp:lastModifiedBy>
  <cp:lastPrinted>2024-02-15T17:04:28Z</cp:lastPrinted>
  <dcterms:created xsi:type="dcterms:W3CDTF">2022-04-01T05:14:30Z</dcterms:created>
  <dcterms:modified xsi:type="dcterms:W3CDTF">2024-02-15T17:08:08Z</dcterms:modified>
</cp:coreProperties>
</file>